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rodrigues\Desktop\"/>
    </mc:Choice>
  </mc:AlternateContent>
  <bookViews>
    <workbookView xWindow="0" yWindow="0" windowWidth="21570" windowHeight="9660" firstSheet="1" activeTab="1"/>
  </bookViews>
  <sheets>
    <sheet name="Premissas Aprovadas - Calouros" sheetId="5" state="hidden" r:id="rId1"/>
    <sheet name="Calouros - Região N, NE e CO" sheetId="1" r:id="rId2"/>
    <sheet name="Calouros - Região S e SE I " sheetId="2" r:id="rId3"/>
    <sheet name="Calouros - Região S e SE II" sheetId="3" r:id="rId4"/>
    <sheet name="Calouros - Região ABC e GRU I" sheetId="4" r:id="rId5"/>
    <sheet name="Calouros - Região ABC e GRU II" sheetId="6" r:id="rId6"/>
    <sheet name="Calouros - Região ABC e GRU III" sheetId="7" r:id="rId7"/>
    <sheet name="Regiões x Polos - Calouros" sheetId="8" r:id="rId8"/>
    <sheet name="Premissas Aprovadas - Calou (2" sheetId="9" state="hidden" r:id="rId9"/>
  </sheets>
  <definedNames>
    <definedName name="_xlnm._FilterDatabase" localSheetId="4" hidden="1">'Calouros - Região ABC e GRU I'!$B$6:$N$37</definedName>
    <definedName name="_xlnm._FilterDatabase" localSheetId="5" hidden="1">'Calouros - Região ABC e GRU II'!$B$6:$N$38</definedName>
    <definedName name="_xlnm._FilterDatabase" localSheetId="6" hidden="1">'Calouros - Região ABC e GRU III'!$B$6:$N$37</definedName>
    <definedName name="_xlnm._FilterDatabase" localSheetId="1" hidden="1">'Calouros - Região N, NE e CO'!$B$6:$N$37</definedName>
    <definedName name="_xlnm._FilterDatabase" localSheetId="2" hidden="1">'Calouros - Região S e SE I '!$B$6:$N$34</definedName>
    <definedName name="_xlnm._FilterDatabase" localSheetId="3" hidden="1">'Calouros - Região S e SE II'!$B$6:$N$34</definedName>
    <definedName name="_xlnm._FilterDatabase" localSheetId="7" hidden="1">'Regiões x Polos - Calouros'!$F$3:$H$108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6" l="1"/>
  <c r="L35" i="6" l="1"/>
  <c r="H35" i="6" l="1"/>
  <c r="J44" i="6"/>
  <c r="N44" i="6" s="1"/>
  <c r="L44" i="6" l="1"/>
  <c r="H44" i="6"/>
  <c r="J42" i="1"/>
  <c r="N42" i="1" s="1"/>
  <c r="J39" i="2"/>
  <c r="N39" i="2" s="1"/>
  <c r="J39" i="3"/>
  <c r="N39" i="3"/>
  <c r="J42" i="4"/>
  <c r="N42" i="4" s="1"/>
  <c r="J43" i="6"/>
  <c r="J42" i="7"/>
  <c r="N42" i="7" s="1"/>
  <c r="N43" i="6"/>
  <c r="H42" i="7"/>
  <c r="L42" i="7" l="1"/>
  <c r="L37" i="7"/>
  <c r="L35" i="7"/>
  <c r="N33" i="7"/>
  <c r="H31" i="7"/>
  <c r="N30" i="7"/>
  <c r="N26" i="7"/>
  <c r="L25" i="7"/>
  <c r="N21" i="7"/>
  <c r="L19" i="7"/>
  <c r="N14" i="7"/>
  <c r="H13" i="7"/>
  <c r="L9" i="7"/>
  <c r="N8" i="7"/>
  <c r="L38" i="6"/>
  <c r="H31" i="6"/>
  <c r="L30" i="6"/>
  <c r="L25" i="6"/>
  <c r="N24" i="6"/>
  <c r="N19" i="6"/>
  <c r="H15" i="6"/>
  <c r="N12" i="6"/>
  <c r="N11" i="6"/>
  <c r="H37" i="4"/>
  <c r="H36" i="4"/>
  <c r="N33" i="4"/>
  <c r="N32" i="4"/>
  <c r="L27" i="4"/>
  <c r="N26" i="4"/>
  <c r="N25" i="4"/>
  <c r="N24" i="4"/>
  <c r="H23" i="4"/>
  <c r="L21" i="4"/>
  <c r="N20" i="4"/>
  <c r="L14" i="4"/>
  <c r="N13" i="4"/>
  <c r="N10" i="4"/>
  <c r="N8" i="4"/>
  <c r="N32" i="3"/>
  <c r="N30" i="3"/>
  <c r="N27" i="3"/>
  <c r="N24" i="3"/>
  <c r="N22" i="3"/>
  <c r="N20" i="3"/>
  <c r="H19" i="3"/>
  <c r="L18" i="3"/>
  <c r="H15" i="3"/>
  <c r="N12" i="3"/>
  <c r="N11" i="3"/>
  <c r="N31" i="2"/>
  <c r="N30" i="2"/>
  <c r="N27" i="2"/>
  <c r="L24" i="2"/>
  <c r="N23" i="2"/>
  <c r="N22" i="2"/>
  <c r="H21" i="2"/>
  <c r="N19" i="2"/>
  <c r="L14" i="2"/>
  <c r="N11" i="2"/>
  <c r="H9" i="2"/>
  <c r="N37" i="1"/>
  <c r="N36" i="1"/>
  <c r="H34" i="1"/>
  <c r="N33" i="1"/>
  <c r="L31" i="1"/>
  <c r="N29" i="1"/>
  <c r="L23" i="1"/>
  <c r="N21" i="1"/>
  <c r="N20" i="1"/>
  <c r="L18" i="1"/>
  <c r="L15" i="1"/>
  <c r="N13" i="1"/>
  <c r="N8" i="1"/>
  <c r="H41" i="7"/>
  <c r="L40" i="7"/>
  <c r="H39" i="7"/>
  <c r="H38" i="7"/>
  <c r="L14" i="7"/>
  <c r="H40" i="6"/>
  <c r="L39" i="6"/>
  <c r="L40" i="4"/>
  <c r="H39" i="4"/>
  <c r="H10" i="4"/>
  <c r="L38" i="3"/>
  <c r="L36" i="3"/>
  <c r="L38" i="2"/>
  <c r="L37" i="2"/>
  <c r="L35" i="2"/>
  <c r="L41" i="1"/>
  <c r="L40" i="1"/>
  <c r="H38" i="1"/>
  <c r="L21" i="1"/>
  <c r="H20" i="1"/>
  <c r="N41" i="7"/>
  <c r="N40" i="7"/>
  <c r="N39" i="7"/>
  <c r="N38" i="7"/>
  <c r="L38" i="7"/>
  <c r="N42" i="6"/>
  <c r="N41" i="6"/>
  <c r="N40" i="6"/>
  <c r="N39" i="6"/>
  <c r="H39" i="6"/>
  <c r="N41" i="4"/>
  <c r="N40" i="4"/>
  <c r="N39" i="4"/>
  <c r="N38" i="4"/>
  <c r="N38" i="3"/>
  <c r="N37" i="3"/>
  <c r="N36" i="3"/>
  <c r="N35" i="3"/>
  <c r="N38" i="2"/>
  <c r="H38" i="2"/>
  <c r="N37" i="2"/>
  <c r="N36" i="2"/>
  <c r="N35" i="2"/>
  <c r="N41" i="1"/>
  <c r="N40" i="1"/>
  <c r="N39" i="1"/>
  <c r="N38" i="1"/>
  <c r="AL51" i="7"/>
  <c r="N25" i="7"/>
  <c r="N23" i="7"/>
  <c r="N10" i="7"/>
  <c r="AL51" i="6"/>
  <c r="N38" i="6"/>
  <c r="N37" i="6"/>
  <c r="N27" i="6"/>
  <c r="N16" i="6"/>
  <c r="N35" i="7"/>
  <c r="H19" i="7"/>
  <c r="H25" i="6"/>
  <c r="AL51" i="4"/>
  <c r="N37" i="4"/>
  <c r="N27" i="4"/>
  <c r="N33" i="2"/>
  <c r="N9" i="2"/>
  <c r="L33" i="2"/>
  <c r="H14" i="4"/>
  <c r="N15" i="1"/>
  <c r="N31" i="1"/>
  <c r="L23" i="4"/>
  <c r="H33" i="2"/>
  <c r="L9" i="2"/>
  <c r="H31" i="1"/>
  <c r="H15" i="1"/>
  <c r="N15" i="2" l="1"/>
  <c r="L13" i="7"/>
  <c r="N17" i="4"/>
  <c r="N31" i="6"/>
  <c r="N36" i="6"/>
  <c r="N9" i="7"/>
  <c r="L23" i="2"/>
  <c r="H33" i="4"/>
  <c r="N25" i="1"/>
  <c r="N9" i="4"/>
  <c r="N21" i="4"/>
  <c r="L11" i="6"/>
  <c r="L21" i="7"/>
  <c r="H9" i="4"/>
  <c r="L9" i="4"/>
  <c r="H23" i="6"/>
  <c r="L23" i="6"/>
  <c r="H36" i="6"/>
  <c r="L36" i="6"/>
  <c r="N10" i="6"/>
  <c r="N29" i="7"/>
  <c r="L39" i="7"/>
  <c r="L37" i="1"/>
  <c r="H24" i="4"/>
  <c r="N19" i="3"/>
  <c r="N29" i="4"/>
  <c r="L15" i="6"/>
  <c r="N23" i="6"/>
  <c r="N17" i="7"/>
  <c r="H41" i="1"/>
  <c r="L19" i="2"/>
  <c r="H25" i="4"/>
  <c r="H27" i="6"/>
  <c r="L27" i="6"/>
  <c r="N12" i="1"/>
  <c r="N28" i="1"/>
  <c r="H28" i="1"/>
  <c r="N26" i="2"/>
  <c r="N34" i="2"/>
  <c r="L23" i="3"/>
  <c r="N23" i="3"/>
  <c r="N31" i="3"/>
  <c r="L31" i="3"/>
  <c r="N12" i="4"/>
  <c r="N16" i="4"/>
  <c r="N28" i="4"/>
  <c r="H10" i="6"/>
  <c r="L10" i="6"/>
  <c r="N14" i="6"/>
  <c r="N18" i="6"/>
  <c r="L18" i="6"/>
  <c r="N22" i="6"/>
  <c r="N26" i="6"/>
  <c r="N34" i="6"/>
  <c r="N12" i="7"/>
  <c r="N16" i="7"/>
  <c r="H16" i="7"/>
  <c r="N20" i="7"/>
  <c r="L24" i="7"/>
  <c r="H24" i="7"/>
  <c r="N28" i="7"/>
  <c r="N36" i="7"/>
  <c r="L36" i="7"/>
  <c r="N18" i="2"/>
  <c r="N30" i="6"/>
  <c r="N32" i="7"/>
  <c r="L42" i="6"/>
  <c r="H42" i="6"/>
  <c r="L15" i="2"/>
  <c r="H15" i="2"/>
  <c r="H29" i="4"/>
  <c r="L29" i="4"/>
  <c r="L17" i="7"/>
  <c r="H17" i="7"/>
  <c r="L29" i="7"/>
  <c r="H29" i="7"/>
  <c r="L15" i="3"/>
  <c r="L36" i="1"/>
  <c r="H11" i="3"/>
  <c r="H32" i="4"/>
  <c r="N32" i="1"/>
  <c r="N15" i="3"/>
  <c r="L39" i="4"/>
  <c r="H36" i="2"/>
  <c r="L36" i="2"/>
  <c r="H13" i="4"/>
  <c r="L13" i="4"/>
  <c r="L25" i="4"/>
  <c r="N17" i="1"/>
  <c r="H9" i="7"/>
  <c r="N15" i="6"/>
  <c r="N13" i="7"/>
  <c r="H36" i="3"/>
  <c r="H40" i="4"/>
  <c r="L11" i="2"/>
  <c r="H25" i="7"/>
  <c r="N37" i="7"/>
  <c r="H13" i="1"/>
  <c r="L29" i="1"/>
  <c r="H16" i="1"/>
  <c r="L16" i="1"/>
  <c r="L24" i="1"/>
  <c r="H24" i="1"/>
  <c r="L32" i="1"/>
  <c r="H32" i="1"/>
  <c r="L9" i="1"/>
  <c r="H9" i="1"/>
  <c r="H17" i="1"/>
  <c r="L17" i="1"/>
  <c r="H25" i="1"/>
  <c r="L25" i="1"/>
  <c r="L20" i="1"/>
  <c r="N24" i="1"/>
  <c r="N16" i="1"/>
  <c r="H40" i="1"/>
  <c r="N9" i="1"/>
  <c r="L38" i="1"/>
  <c r="L33" i="1"/>
  <c r="H10" i="2"/>
  <c r="L10" i="2"/>
  <c r="L18" i="2"/>
  <c r="H18" i="2"/>
  <c r="L26" i="2"/>
  <c r="H26" i="2"/>
  <c r="L34" i="2"/>
  <c r="H34" i="2"/>
  <c r="N14" i="2"/>
  <c r="N8" i="2"/>
  <c r="H35" i="2"/>
  <c r="H37" i="2"/>
  <c r="H22" i="2"/>
  <c r="N10" i="2"/>
  <c r="H38" i="3"/>
  <c r="H22" i="4"/>
  <c r="L22" i="4"/>
  <c r="H8" i="6"/>
  <c r="L8" i="6"/>
  <c r="L28" i="6"/>
  <c r="H28" i="6"/>
  <c r="H10" i="7"/>
  <c r="L10" i="7"/>
  <c r="H30" i="3"/>
  <c r="L30" i="3"/>
  <c r="H37" i="3"/>
  <c r="L37" i="3"/>
  <c r="H17" i="4"/>
  <c r="L17" i="4"/>
  <c r="L24" i="6"/>
  <c r="H24" i="6"/>
  <c r="N10" i="1"/>
  <c r="N14" i="1"/>
  <c r="H14" i="1"/>
  <c r="N22" i="1"/>
  <c r="N26" i="1"/>
  <c r="N30" i="1"/>
  <c r="H30" i="1"/>
  <c r="L8" i="2"/>
  <c r="H8" i="2"/>
  <c r="N12" i="2"/>
  <c r="H12" i="2"/>
  <c r="N16" i="2"/>
  <c r="H20" i="2"/>
  <c r="N20" i="2"/>
  <c r="N28" i="2"/>
  <c r="H28" i="2"/>
  <c r="N32" i="2"/>
  <c r="H9" i="3"/>
  <c r="N9" i="3"/>
  <c r="H17" i="3"/>
  <c r="N17" i="3"/>
  <c r="H21" i="3"/>
  <c r="N21" i="3"/>
  <c r="L29" i="3"/>
  <c r="N29" i="3"/>
  <c r="H33" i="3"/>
  <c r="N33" i="3"/>
  <c r="N18" i="4"/>
  <c r="N30" i="4"/>
  <c r="N34" i="4"/>
  <c r="L16" i="6"/>
  <c r="H16" i="6"/>
  <c r="N20" i="6"/>
  <c r="N32" i="6"/>
  <c r="L37" i="6"/>
  <c r="H37" i="6"/>
  <c r="N18" i="7"/>
  <c r="N22" i="7"/>
  <c r="L34" i="7"/>
  <c r="H34" i="7"/>
  <c r="L10" i="4"/>
  <c r="N24" i="2"/>
  <c r="H30" i="6"/>
  <c r="H40" i="7"/>
  <c r="N11" i="1"/>
  <c r="N19" i="1"/>
  <c r="N27" i="1"/>
  <c r="N35" i="1"/>
  <c r="N13" i="2"/>
  <c r="N17" i="2"/>
  <c r="N25" i="2"/>
  <c r="N29" i="2"/>
  <c r="N10" i="3"/>
  <c r="N14" i="3"/>
  <c r="L26" i="3"/>
  <c r="N26" i="3"/>
  <c r="N34" i="3"/>
  <c r="N11" i="4"/>
  <c r="N15" i="4"/>
  <c r="N19" i="4"/>
  <c r="N31" i="4"/>
  <c r="N35" i="4"/>
  <c r="N9" i="6"/>
  <c r="N13" i="6"/>
  <c r="N17" i="6"/>
  <c r="N21" i="6"/>
  <c r="N29" i="6"/>
  <c r="N33" i="6"/>
  <c r="N11" i="7"/>
  <c r="N15" i="7"/>
  <c r="L23" i="7"/>
  <c r="H23" i="7"/>
  <c r="N27" i="7"/>
  <c r="L32" i="4"/>
  <c r="H14" i="2"/>
  <c r="H21" i="4"/>
  <c r="H36" i="1"/>
  <c r="L19" i="3"/>
  <c r="H18" i="1"/>
  <c r="N18" i="1"/>
  <c r="N23" i="1"/>
  <c r="N14" i="4"/>
  <c r="N22" i="4"/>
  <c r="N21" i="2"/>
  <c r="N25" i="3"/>
  <c r="H21" i="7"/>
  <c r="N19" i="7"/>
  <c r="N8" i="6"/>
  <c r="N25" i="6"/>
  <c r="N28" i="6"/>
  <c r="L31" i="7"/>
  <c r="N34" i="7"/>
  <c r="L40" i="6"/>
  <c r="L41" i="4"/>
  <c r="H41" i="4"/>
  <c r="L41" i="6"/>
  <c r="H41" i="6"/>
  <c r="H32" i="7"/>
  <c r="L32" i="7"/>
  <c r="H23" i="1"/>
  <c r="L36" i="4"/>
  <c r="L34" i="1"/>
  <c r="L37" i="4"/>
  <c r="H27" i="4"/>
  <c r="H18" i="3"/>
  <c r="N34" i="1"/>
  <c r="L21" i="2"/>
  <c r="H24" i="2"/>
  <c r="N18" i="3"/>
  <c r="N23" i="4"/>
  <c r="H38" i="6"/>
  <c r="H37" i="7"/>
  <c r="H14" i="7"/>
  <c r="H35" i="7"/>
  <c r="N31" i="7"/>
  <c r="L41" i="7"/>
  <c r="L38" i="4"/>
  <c r="H38" i="4"/>
  <c r="H35" i="3"/>
  <c r="L35" i="3"/>
  <c r="N36" i="4"/>
  <c r="N24" i="7"/>
  <c r="L31" i="6"/>
  <c r="L39" i="1"/>
  <c r="H39" i="1"/>
  <c r="L42" i="1"/>
  <c r="H42" i="1"/>
  <c r="H21" i="1"/>
  <c r="H29" i="1"/>
  <c r="L39" i="2"/>
  <c r="H39" i="2"/>
  <c r="L39" i="3"/>
  <c r="H39" i="3"/>
  <c r="H19" i="2"/>
  <c r="H23" i="2"/>
  <c r="H8" i="3"/>
  <c r="L8" i="3"/>
  <c r="H16" i="3"/>
  <c r="L16" i="3"/>
  <c r="H28" i="3"/>
  <c r="L28" i="3"/>
  <c r="L13" i="3"/>
  <c r="H13" i="3"/>
  <c r="H25" i="3"/>
  <c r="L25" i="3"/>
  <c r="L33" i="3"/>
  <c r="N28" i="3"/>
  <c r="N13" i="3"/>
  <c r="N8" i="3"/>
  <c r="N16" i="3"/>
  <c r="L42" i="4"/>
  <c r="H42" i="4"/>
  <c r="H43" i="6"/>
  <c r="L43" i="6"/>
  <c r="L33" i="4" l="1"/>
  <c r="H11" i="6"/>
  <c r="L22" i="2"/>
  <c r="L16" i="7"/>
  <c r="H31" i="3"/>
  <c r="H18" i="6"/>
  <c r="L24" i="4"/>
  <c r="L8" i="4"/>
  <c r="H8" i="4"/>
  <c r="L11" i="3"/>
  <c r="L28" i="1"/>
  <c r="H33" i="7"/>
  <c r="L33" i="7"/>
  <c r="L13" i="1"/>
  <c r="H11" i="2"/>
  <c r="H37" i="1"/>
  <c r="L19" i="6"/>
  <c r="H19" i="6"/>
  <c r="L31" i="2"/>
  <c r="H31" i="2"/>
  <c r="H14" i="6"/>
  <c r="L14" i="6"/>
  <c r="L28" i="4"/>
  <c r="H28" i="4"/>
  <c r="H12" i="4"/>
  <c r="L12" i="4"/>
  <c r="L12" i="1"/>
  <c r="H12" i="1"/>
  <c r="L20" i="2"/>
  <c r="L27" i="2"/>
  <c r="H27" i="2"/>
  <c r="H34" i="6"/>
  <c r="L34" i="6"/>
  <c r="L22" i="6"/>
  <c r="H22" i="6"/>
  <c r="H29" i="3"/>
  <c r="H36" i="7"/>
  <c r="H28" i="7"/>
  <c r="L28" i="7"/>
  <c r="H12" i="7"/>
  <c r="L12" i="7"/>
  <c r="H26" i="6"/>
  <c r="L26" i="6"/>
  <c r="H16" i="4"/>
  <c r="L16" i="4"/>
  <c r="H23" i="3"/>
  <c r="L20" i="7"/>
  <c r="H20" i="7"/>
  <c r="L8" i="1"/>
  <c r="H8" i="1"/>
  <c r="H33" i="1"/>
  <c r="L30" i="2"/>
  <c r="H30" i="2"/>
  <c r="L21" i="3"/>
  <c r="L9" i="3"/>
  <c r="H26" i="3"/>
  <c r="L17" i="3"/>
  <c r="H27" i="3"/>
  <c r="L27" i="3"/>
  <c r="H22" i="3"/>
  <c r="L22" i="3"/>
  <c r="H14" i="3"/>
  <c r="L14" i="3"/>
  <c r="L29" i="2"/>
  <c r="H29" i="2"/>
  <c r="H17" i="2"/>
  <c r="L17" i="2"/>
  <c r="L35" i="1"/>
  <c r="H35" i="1"/>
  <c r="L19" i="1"/>
  <c r="H19" i="1"/>
  <c r="L30" i="7"/>
  <c r="H30" i="7"/>
  <c r="L22" i="7"/>
  <c r="H22" i="7"/>
  <c r="H32" i="2"/>
  <c r="L32" i="2"/>
  <c r="L22" i="1"/>
  <c r="H22" i="1"/>
  <c r="L10" i="1"/>
  <c r="H10" i="1"/>
  <c r="H12" i="6"/>
  <c r="L12" i="6"/>
  <c r="H11" i="7"/>
  <c r="L11" i="7"/>
  <c r="L29" i="6"/>
  <c r="H29" i="6"/>
  <c r="H17" i="6"/>
  <c r="L17" i="6"/>
  <c r="L9" i="6"/>
  <c r="H9" i="6"/>
  <c r="L31" i="4"/>
  <c r="H31" i="4"/>
  <c r="L15" i="4"/>
  <c r="H15" i="4"/>
  <c r="L34" i="3"/>
  <c r="H34" i="3"/>
  <c r="H26" i="4"/>
  <c r="L26" i="4"/>
  <c r="H20" i="6"/>
  <c r="L20" i="6"/>
  <c r="H34" i="4"/>
  <c r="L34" i="4"/>
  <c r="H18" i="4"/>
  <c r="L18" i="4"/>
  <c r="L12" i="2"/>
  <c r="L30" i="1"/>
  <c r="H8" i="7"/>
  <c r="L8" i="7"/>
  <c r="L26" i="7"/>
  <c r="H26" i="7"/>
  <c r="H27" i="1"/>
  <c r="L27" i="1"/>
  <c r="H11" i="1"/>
  <c r="L11" i="1"/>
  <c r="L16" i="2"/>
  <c r="H16" i="2"/>
  <c r="H26" i="1"/>
  <c r="L26" i="1"/>
  <c r="L28" i="2"/>
  <c r="L14" i="1"/>
  <c r="L20" i="4"/>
  <c r="H20" i="4"/>
  <c r="L27" i="7"/>
  <c r="H27" i="7"/>
  <c r="L15" i="7"/>
  <c r="H15" i="7"/>
  <c r="L33" i="6"/>
  <c r="H33" i="6"/>
  <c r="H21" i="6"/>
  <c r="L21" i="6"/>
  <c r="L13" i="6"/>
  <c r="H13" i="6"/>
  <c r="L35" i="4"/>
  <c r="H35" i="4"/>
  <c r="L19" i="4"/>
  <c r="H19" i="4"/>
  <c r="H11" i="4"/>
  <c r="L11" i="4"/>
  <c r="H10" i="3"/>
  <c r="L10" i="3"/>
  <c r="H25" i="2"/>
  <c r="L25" i="2"/>
  <c r="H13" i="2"/>
  <c r="L13" i="2"/>
  <c r="L18" i="7"/>
  <c r="H18" i="7"/>
  <c r="L32" i="6"/>
  <c r="H32" i="6"/>
  <c r="L30" i="4"/>
  <c r="H30" i="4"/>
  <c r="H32" i="3"/>
  <c r="L32" i="3"/>
  <c r="H24" i="3"/>
  <c r="L24" i="3"/>
  <c r="H20" i="3"/>
  <c r="L20" i="3"/>
  <c r="L12" i="3"/>
  <c r="H12" i="3"/>
</calcChain>
</file>

<file path=xl/sharedStrings.xml><?xml version="1.0" encoding="utf-8"?>
<sst xmlns="http://schemas.openxmlformats.org/spreadsheetml/2006/main" count="1028" uniqueCount="356">
  <si>
    <t>Cursos de graduação modalidade a distância</t>
  </si>
  <si>
    <t>Região Norte, Nordeste e Centro-Oeste</t>
  </si>
  <si>
    <t>Código</t>
  </si>
  <si>
    <t>Curso</t>
  </si>
  <si>
    <t>Mensalidade</t>
  </si>
  <si>
    <t>*Estímulo Adimplência</t>
  </si>
  <si>
    <t>Mensalidade a Pagar</t>
  </si>
  <si>
    <t>Semestralidade</t>
  </si>
  <si>
    <t>Semestralidade com Estímulo Adimplência</t>
  </si>
  <si>
    <t>Polos</t>
  </si>
  <si>
    <t xml:space="preserve"> ALTAMIRA</t>
  </si>
  <si>
    <t>HORIZONTE</t>
  </si>
  <si>
    <t xml:space="preserve"> BELÉM</t>
  </si>
  <si>
    <t>ITUMBIARA</t>
  </si>
  <si>
    <t xml:space="preserve"> BENEVIDES</t>
  </si>
  <si>
    <t>MARABÁ</t>
  </si>
  <si>
    <t xml:space="preserve"> BOA VISTA </t>
  </si>
  <si>
    <t>MINAÇU</t>
  </si>
  <si>
    <t xml:space="preserve"> BRASÍLIA</t>
  </si>
  <si>
    <t>NATAL</t>
  </si>
  <si>
    <t xml:space="preserve"> CAMPINA GRANDE</t>
  </si>
  <si>
    <t>PALMAS</t>
  </si>
  <si>
    <t xml:space="preserve"> CAMPO GRANDE</t>
  </si>
  <si>
    <t>PALMAS DO MONTE ALTO</t>
  </si>
  <si>
    <t xml:space="preserve"> CANAÃ DOS CARAJAS</t>
  </si>
  <si>
    <t>PALMITAL</t>
  </si>
  <si>
    <t xml:space="preserve"> DIAS D ÁVILA</t>
  </si>
  <si>
    <t>RIO VERDE</t>
  </si>
  <si>
    <t xml:space="preserve"> FORTALEZA</t>
  </si>
  <si>
    <t>SANTANA DO ARAGUAIA</t>
  </si>
  <si>
    <t xml:space="preserve"> GUARANTÃ DO NORTE</t>
  </si>
  <si>
    <t>SÃO LUIZ</t>
  </si>
  <si>
    <t xml:space="preserve"> IGARASSU</t>
  </si>
  <si>
    <t>TAIÓ</t>
  </si>
  <si>
    <t xml:space="preserve"> ILHÉUS</t>
  </si>
  <si>
    <t>TANGARÁ DA SERRA</t>
  </si>
  <si>
    <t xml:space="preserve"> IMPERATRIZ</t>
  </si>
  <si>
    <t xml:space="preserve"> JOÃO PESSOA</t>
  </si>
  <si>
    <t xml:space="preserve"> MACAPÁ</t>
  </si>
  <si>
    <t xml:space="preserve"> MACEIÓ</t>
  </si>
  <si>
    <t xml:space="preserve"> MOSSORÓ</t>
  </si>
  <si>
    <t xml:space="preserve"> PORTO VELHO</t>
  </si>
  <si>
    <t xml:space="preserve"> RECIFE</t>
  </si>
  <si>
    <t xml:space="preserve"> SALVADOR</t>
  </si>
  <si>
    <t xml:space="preserve"> SANTARÉM</t>
  </si>
  <si>
    <t xml:space="preserve"> SOBRAL</t>
  </si>
  <si>
    <t xml:space="preserve"> TUCURUÍ</t>
  </si>
  <si>
    <t xml:space="preserve"> VITÓRIA DA CONQUISTA</t>
  </si>
  <si>
    <t>ALAGOINHAS</t>
  </si>
  <si>
    <t>ANÁPOLIS</t>
  </si>
  <si>
    <t>CERES</t>
  </si>
  <si>
    <t>FEIRA DE SANTANA</t>
  </si>
  <si>
    <t>GOIÂNIA</t>
  </si>
  <si>
    <t>(B) Bacharelado  (L) Licenciatura  (T) Tecnólogo (LFE) Linha de formação específica  (I) Integralização de créditos para a conclusão do curso</t>
  </si>
  <si>
    <t>* Conforme parágrafos 4º e 5º da clausula 13 do Contrato de Adesão - Prestação de Serviços Educacionais.</t>
  </si>
  <si>
    <t>São Bernardo do Campo, 12 de setembro de 2017</t>
  </si>
  <si>
    <t>Robson Ramos de Aguiar</t>
  </si>
  <si>
    <t>Diretor Geral</t>
  </si>
  <si>
    <t>Região Sul e Sudeste</t>
  </si>
  <si>
    <t>Administração (B) (Online)</t>
  </si>
  <si>
    <t xml:space="preserve"> ANDIRÁ</t>
  </si>
  <si>
    <t xml:space="preserve"> GUARAPARI</t>
  </si>
  <si>
    <t xml:space="preserve"> SANTA BÁRBARA D'OESTE</t>
  </si>
  <si>
    <t>OLÍMPIA</t>
  </si>
  <si>
    <t>Análise e Desenvolvimento de Sistemas (T) (Online)</t>
  </si>
  <si>
    <t xml:space="preserve"> ARAÇATUBA</t>
  </si>
  <si>
    <t xml:space="preserve"> GUARATINGUETÁ</t>
  </si>
  <si>
    <t xml:space="preserve"> SANTA MARIA</t>
  </si>
  <si>
    <t>OURINHOS</t>
  </si>
  <si>
    <t>Ciências Biológicas (Segunda Licenciatura)</t>
  </si>
  <si>
    <t xml:space="preserve"> ARANTINA</t>
  </si>
  <si>
    <t xml:space="preserve"> INDAIATUBA</t>
  </si>
  <si>
    <t xml:space="preserve"> SANTO ANTÔNIO DA PLATINA</t>
  </si>
  <si>
    <t>OURO BRANCO</t>
  </si>
  <si>
    <t>Ciências Contábeis (B) (Online)</t>
  </si>
  <si>
    <t xml:space="preserve"> ATIBAIA</t>
  </si>
  <si>
    <t xml:space="preserve"> ITANHAÉM</t>
  </si>
  <si>
    <t xml:space="preserve"> SANTO AUGUSTO</t>
  </si>
  <si>
    <t>PORTO BELO</t>
  </si>
  <si>
    <t>Ciências Sociais (L)</t>
  </si>
  <si>
    <t xml:space="preserve"> AVARÉ</t>
  </si>
  <si>
    <t xml:space="preserve"> ITAPEVA</t>
  </si>
  <si>
    <t xml:space="preserve"> SANTOS</t>
  </si>
  <si>
    <t>POUSO ALEGRE</t>
  </si>
  <si>
    <t>Ciências Sociais (Segunda Licenciatura)</t>
  </si>
  <si>
    <t xml:space="preserve"> BANDEIRANTES</t>
  </si>
  <si>
    <t xml:space="preserve"> JAGUARÃO</t>
  </si>
  <si>
    <t xml:space="preserve"> SÃO JOSÉ DO RIO PRETO</t>
  </si>
  <si>
    <t>SAPUCAIA</t>
  </si>
  <si>
    <t>Gestão Ambiental (T)</t>
  </si>
  <si>
    <t xml:space="preserve"> BAURU</t>
  </si>
  <si>
    <t xml:space="preserve"> JUIZ DE FORA</t>
  </si>
  <si>
    <t xml:space="preserve"> SÃO JOSÉ DOS CAMPOS</t>
  </si>
  <si>
    <t>SERRA</t>
  </si>
  <si>
    <t>Gestão Comercial (T) (Online)</t>
  </si>
  <si>
    <t xml:space="preserve"> BELO HORIZONTE</t>
  </si>
  <si>
    <t xml:space="preserve"> LIMEIRA</t>
  </si>
  <si>
    <t xml:space="preserve"> SOROCABA</t>
  </si>
  <si>
    <t>SETE LAGOAS</t>
  </si>
  <si>
    <t>Gestão Hospitalar (T) (Online)</t>
  </si>
  <si>
    <t xml:space="preserve"> BERTIOGA</t>
  </si>
  <si>
    <t xml:space="preserve"> LINS</t>
  </si>
  <si>
    <t xml:space="preserve"> TAUBATÉ</t>
  </si>
  <si>
    <t>SETE QUEDAS</t>
  </si>
  <si>
    <t>Gestão Portuária (T) (Online)</t>
  </si>
  <si>
    <t xml:space="preserve"> BH PRAÇA DA LIBERDADE</t>
  </si>
  <si>
    <t xml:space="preserve"> LONDRINA</t>
  </si>
  <si>
    <t xml:space="preserve"> URUGUAIANA</t>
  </si>
  <si>
    <t>SOMBRIO</t>
  </si>
  <si>
    <t>Gestão de Comércio Exterior (T) (Online)</t>
  </si>
  <si>
    <t xml:space="preserve"> BLUMENAU</t>
  </si>
  <si>
    <t xml:space="preserve"> MACAÉ</t>
  </si>
  <si>
    <t xml:space="preserve"> VITÓRIA</t>
  </si>
  <si>
    <t>TELÊMACO BORBA</t>
  </si>
  <si>
    <t>Gestão de Recursos Humanos (T) (Online)</t>
  </si>
  <si>
    <t xml:space="preserve"> BRAGANÇA PAULISTA</t>
  </si>
  <si>
    <t xml:space="preserve"> MARÍLIA</t>
  </si>
  <si>
    <t xml:space="preserve"> VOLTA REDONDA</t>
  </si>
  <si>
    <t>TUCURUVI</t>
  </si>
  <si>
    <t>Gestão de Seguros (T) (Online)</t>
  </si>
  <si>
    <t xml:space="preserve"> CAMAQUÃ</t>
  </si>
  <si>
    <t xml:space="preserve"> MOGI DAS CRUZES</t>
  </si>
  <si>
    <t>ARAPONGAS</t>
  </si>
  <si>
    <t>UBERABA</t>
  </si>
  <si>
    <t>Gestão Financeira (T) (Online)</t>
  </si>
  <si>
    <t xml:space="preserve"> CAMPINAS</t>
  </si>
  <si>
    <t xml:space="preserve"> NITERÓI</t>
  </si>
  <si>
    <t>BETIM</t>
  </si>
  <si>
    <t>VALPARAISO</t>
  </si>
  <si>
    <t>Gestão Pública (T) (Online)</t>
  </si>
  <si>
    <t xml:space="preserve"> CARIACICA</t>
  </si>
  <si>
    <t xml:space="preserve"> NOVA FRIBURGO</t>
  </si>
  <si>
    <t>BIRIGUI</t>
  </si>
  <si>
    <t>VERGUEIRO</t>
  </si>
  <si>
    <t>Letras - Língua Estrangeira (L)</t>
  </si>
  <si>
    <t xml:space="preserve"> CARLOS BARBOSA</t>
  </si>
  <si>
    <t xml:space="preserve"> OSASCO</t>
  </si>
  <si>
    <t>BOTUCATU</t>
  </si>
  <si>
    <t>VILA VELHA</t>
  </si>
  <si>
    <t>Letras - Língua Portuguesa (L)</t>
  </si>
  <si>
    <t xml:space="preserve"> CASCAVEL</t>
  </si>
  <si>
    <t xml:space="preserve"> PARELHEIROS</t>
  </si>
  <si>
    <t>CAMPOS DOS GOYTACAZES</t>
  </si>
  <si>
    <t>VOTUPORANGA</t>
  </si>
  <si>
    <t>Letras - Língua Portuguesa (Segunda Licenciatura)</t>
  </si>
  <si>
    <t xml:space="preserve"> CHAPECÓ</t>
  </si>
  <si>
    <t xml:space="preserve"> PASSO FUNDO</t>
  </si>
  <si>
    <t>CARAPICUIBA</t>
  </si>
  <si>
    <t>Letras - Português / Espanhol (Segunda Licenciatura)</t>
  </si>
  <si>
    <t xml:space="preserve"> CIDADE OCIDENTAL</t>
  </si>
  <si>
    <t xml:space="preserve"> PERUS (SÃO PAULO)</t>
  </si>
  <si>
    <t>CORNÉLIO PROCÓPIO</t>
  </si>
  <si>
    <t>Logística (T) (Online)</t>
  </si>
  <si>
    <t xml:space="preserve"> CONTAGEM</t>
  </si>
  <si>
    <t xml:space="preserve"> PETRÓPOLIS</t>
  </si>
  <si>
    <t>CUIABÁ</t>
  </si>
  <si>
    <t>Marketing (T) (Online)</t>
  </si>
  <si>
    <t xml:space="preserve"> CURITIBA</t>
  </si>
  <si>
    <t xml:space="preserve"> PIRACICABA CENTRO</t>
  </si>
  <si>
    <t>DOURADOS</t>
  </si>
  <si>
    <t>Matemática (Segunda Licenciatura)</t>
  </si>
  <si>
    <t xml:space="preserve"> DOM PEDRITO</t>
  </si>
  <si>
    <t xml:space="preserve"> PIRACICABA TAQUARAL</t>
  </si>
  <si>
    <t>FAZENDA RIO GRANDE</t>
  </si>
  <si>
    <t>Pedagogia (L) - Docência na Ed Infantil e nas Séries Iniciais do EF</t>
  </si>
  <si>
    <t xml:space="preserve"> EMBU-GUAÇU</t>
  </si>
  <si>
    <t xml:space="preserve"> PORTO ALEGRE</t>
  </si>
  <si>
    <t>IPATINGA</t>
  </si>
  <si>
    <t>Pedagogia (Segunda Licenciatura)</t>
  </si>
  <si>
    <t xml:space="preserve"> FORMOSA</t>
  </si>
  <si>
    <t xml:space="preserve"> PRESIDENTE PRUDENTE</t>
  </si>
  <si>
    <t>JANDIRA</t>
  </si>
  <si>
    <t xml:space="preserve">Processos Gerenciais (T) (Online) - Gestão de Pequenas e Médias Empresas </t>
  </si>
  <si>
    <t xml:space="preserve"> FOZ DO IGUAÇU</t>
  </si>
  <si>
    <t xml:space="preserve"> REALENGO</t>
  </si>
  <si>
    <t>JAPERI</t>
  </si>
  <si>
    <t>Segurança Pública (T) (Online)</t>
  </si>
  <si>
    <t xml:space="preserve"> FRANCA</t>
  </si>
  <si>
    <t xml:space="preserve"> RIBEIRÃO PRETO</t>
  </si>
  <si>
    <t>MONDAÍ</t>
  </si>
  <si>
    <t>Teologia (B)</t>
  </si>
  <si>
    <t xml:space="preserve"> GUAIANAZES (SÃO PAULO)</t>
  </si>
  <si>
    <t xml:space="preserve"> RIO DE JANEIRO (CENTRO)</t>
  </si>
  <si>
    <t>MONTES CLAROS</t>
  </si>
  <si>
    <t>DIADEMA</t>
  </si>
  <si>
    <t>MOOCA (SÃO PAULO)</t>
  </si>
  <si>
    <t>SP PAULISTA</t>
  </si>
  <si>
    <t>SP JABAQUARA</t>
  </si>
  <si>
    <t>SP SANTO AMARO</t>
  </si>
  <si>
    <t>SP LAPA</t>
  </si>
  <si>
    <t>PLAZA SHOPPING SBC</t>
  </si>
  <si>
    <t>Região ABC e Guarulhos</t>
  </si>
  <si>
    <t>GUARULHOS</t>
  </si>
  <si>
    <t>Ciências Sociais (L) (Online)</t>
  </si>
  <si>
    <t>Letras - Língua Estrangeira (L) (Online)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</si>
  <si>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</si>
  <si>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r>
      <t xml:space="preserve">Processos Gerenciais (T) (Online) - </t>
    </r>
    <r>
      <rPr>
        <sz val="8"/>
        <rFont val="Arial"/>
        <family val="2"/>
      </rPr>
      <t xml:space="preserve">Gestão de Pequenas e Médias Empresas </t>
    </r>
  </si>
  <si>
    <t>Teologia (I)</t>
  </si>
  <si>
    <t>Região Metropolitana de SP</t>
  </si>
  <si>
    <t>Sudeste e Sul</t>
  </si>
  <si>
    <t>Centro-Oeste, Nordeste e Norte</t>
  </si>
  <si>
    <t>Bacharelados e Licenciaturas EAD</t>
  </si>
  <si>
    <t>Tecnólogos e Segundas Licenciaturas EAD</t>
  </si>
  <si>
    <t>RUDGE RAMOS</t>
  </si>
  <si>
    <t>Logística (T)</t>
  </si>
  <si>
    <t>MAUÁ</t>
  </si>
  <si>
    <t>Preços vigentes para 2018 - Calouros</t>
  </si>
  <si>
    <t>Ciências Econômicas (B) (Online)</t>
  </si>
  <si>
    <t>Secretariado (T) (Online)</t>
  </si>
  <si>
    <t>Gestão de e-Commerce e Marketing Digital (T) (Online)</t>
  </si>
  <si>
    <t>Gestão de Condomínios (T) (Online)</t>
  </si>
  <si>
    <t>REGIÕES X POLOS - CALOUROS (OFERTA 1º SEM. 2018)</t>
  </si>
  <si>
    <t>Região</t>
  </si>
  <si>
    <t>Região Promo</t>
  </si>
  <si>
    <t>N, NE e CO</t>
  </si>
  <si>
    <t>N, NE e CO I</t>
  </si>
  <si>
    <t>ALTAMIRA</t>
  </si>
  <si>
    <t>S e SE</t>
  </si>
  <si>
    <t>S e SE I</t>
  </si>
  <si>
    <t>ANDIRÁ</t>
  </si>
  <si>
    <t>ABC e GRU</t>
  </si>
  <si>
    <t>ABC e GRU I</t>
  </si>
  <si>
    <t>BELÉM</t>
  </si>
  <si>
    <t>ARAÇATUBA</t>
  </si>
  <si>
    <t>ABC e GRU III</t>
  </si>
  <si>
    <t>BENEVIDES</t>
  </si>
  <si>
    <t>ARANTINA</t>
  </si>
  <si>
    <t>ABC e GRU II</t>
  </si>
  <si>
    <t>SÃO BERNARDO DO CAMPO (RUDGE RAMOS)</t>
  </si>
  <si>
    <t>BOA VISTA</t>
  </si>
  <si>
    <t>BRASÍLIA</t>
  </si>
  <si>
    <t>ATIBAIA</t>
  </si>
  <si>
    <t>CAMPINA GRANDE</t>
  </si>
  <si>
    <t>AVARÉ</t>
  </si>
  <si>
    <t>CAMPO GRANDE</t>
  </si>
  <si>
    <t>BANDEIRANTES</t>
  </si>
  <si>
    <t>CANAÃ DOS CARAJAS</t>
  </si>
  <si>
    <t>BAURU</t>
  </si>
  <si>
    <t>DIAS D ÁVILA</t>
  </si>
  <si>
    <t>BELO HORIZONTE</t>
  </si>
  <si>
    <t>FORTALEZA</t>
  </si>
  <si>
    <t>BERTIOGA</t>
  </si>
  <si>
    <t>GUARANTÃ DO NORTE</t>
  </si>
  <si>
    <t>IGARASSU</t>
  </si>
  <si>
    <t>BH PRAÇA DA LIBERDADE</t>
  </si>
  <si>
    <t>ILHÉUS</t>
  </si>
  <si>
    <t>IMPERATRIZ</t>
  </si>
  <si>
    <t>BLUMENAU</t>
  </si>
  <si>
    <t>JOÃO PESSOA</t>
  </si>
  <si>
    <t>MACAPÁ</t>
  </si>
  <si>
    <t>BRAGANÇA PAULISTA</t>
  </si>
  <si>
    <t>MACEIÓ</t>
  </si>
  <si>
    <t>CAMAQUÃ</t>
  </si>
  <si>
    <t>MOSSORÓ</t>
  </si>
  <si>
    <t>CAMPINAS</t>
  </si>
  <si>
    <t>PORTO VELHO</t>
  </si>
  <si>
    <t>RECIFE</t>
  </si>
  <si>
    <t>SALVADOR</t>
  </si>
  <si>
    <t>CARIACICA</t>
  </si>
  <si>
    <t>SANTARÉM</t>
  </si>
  <si>
    <t>CARLOS BARBOSA</t>
  </si>
  <si>
    <t>SOBRAL</t>
  </si>
  <si>
    <t>CASCAVEL</t>
  </si>
  <si>
    <t>TUCURUÍ</t>
  </si>
  <si>
    <t>CHAPECÓ</t>
  </si>
  <si>
    <t>VITÓRIA DA CONQUISTA</t>
  </si>
  <si>
    <t>CIDADE OCIDENTAL</t>
  </si>
  <si>
    <t>CONTAGEM</t>
  </si>
  <si>
    <t>CURITIBA</t>
  </si>
  <si>
    <t>DOM PEDRITO</t>
  </si>
  <si>
    <t>EMBU-GUAÇU</t>
  </si>
  <si>
    <t>FORMOSA</t>
  </si>
  <si>
    <t>FOZ DO IGUAÇU</t>
  </si>
  <si>
    <t>FRANCA</t>
  </si>
  <si>
    <t>GUAIANAZES (SÃO PAULO)</t>
  </si>
  <si>
    <t>GUARAPARI</t>
  </si>
  <si>
    <t/>
  </si>
  <si>
    <t>GUARATINGUETÁ</t>
  </si>
  <si>
    <t>INDAIATUBA</t>
  </si>
  <si>
    <t>ITANHAÉM</t>
  </si>
  <si>
    <t>ITAPEVA</t>
  </si>
  <si>
    <t>JAGUARÃO</t>
  </si>
  <si>
    <t>JUIZ DE FORA</t>
  </si>
  <si>
    <t>LIMEIRA</t>
  </si>
  <si>
    <t>LINS</t>
  </si>
  <si>
    <t>LONDRINA</t>
  </si>
  <si>
    <t>MACAÉ</t>
  </si>
  <si>
    <t>MARÍLIA</t>
  </si>
  <si>
    <t>MOGI DAS CRUZES</t>
  </si>
  <si>
    <t>NITERÓI</t>
  </si>
  <si>
    <t>NOVA FRIBURGO</t>
  </si>
  <si>
    <t>OSASCO</t>
  </si>
  <si>
    <t>PARELHEIROS</t>
  </si>
  <si>
    <t>PASSO FUNDO</t>
  </si>
  <si>
    <t>PERUS (SÃO PAULO)</t>
  </si>
  <si>
    <t>PETRÓPOLIS</t>
  </si>
  <si>
    <t>PIRACICABA CENTRO</t>
  </si>
  <si>
    <t>PIRACICABA TAQUARAL</t>
  </si>
  <si>
    <t>PORTO ALEGRE</t>
  </si>
  <si>
    <t>PRESIDENTE PRUDENTE</t>
  </si>
  <si>
    <t>REALENGO</t>
  </si>
  <si>
    <t>RIBEIRÃO PRETO</t>
  </si>
  <si>
    <t>RIO DE JANEIRO (CENTRO)</t>
  </si>
  <si>
    <t>SANTA BÁRBARA D'OESTE</t>
  </si>
  <si>
    <t>SANTA MARIA</t>
  </si>
  <si>
    <t>SANTO ANTÔNIO DA PLATINA</t>
  </si>
  <si>
    <t>SANTO AUGUSTO</t>
  </si>
  <si>
    <t>SANTOS</t>
  </si>
  <si>
    <t>SÃO JOSÉ DO RIO PRETO</t>
  </si>
  <si>
    <t>SÃO JOSÉ DOS CAMPOS</t>
  </si>
  <si>
    <t>SOROCABA</t>
  </si>
  <si>
    <t>TAUBATÉ</t>
  </si>
  <si>
    <t>URUGUAIANA</t>
  </si>
  <si>
    <t>VITÓRIA</t>
  </si>
  <si>
    <t>VOLTA REDONDA</t>
  </si>
  <si>
    <t>S e SE II</t>
  </si>
  <si>
    <t>Pós-Graduação Lato Sensu EAD</t>
  </si>
  <si>
    <t>Caro Robson e colegas, boa noite.</t>
  </si>
  <si>
    <t>1. Quanto aos cursos EAD, todos os PPC serão alterados conforme encaminhamento da Reitoria da Umesp hoje – inserção de unidades curriculares em inglês e espanhol. Isso nos dá a base necessária para alteração do preço e fim do desconto institucional para ingressantes 2018/1.</t>
  </si>
  <si>
    <t>2. Após cadastramento de novos preços, os descontos permitidos para ingressantes EAD 2018/1 são exclusivamente os de catálogo, conforme já orientado pela Direção Geral.</t>
  </si>
  <si>
    <t>3. Tendo em vista a regionalização da precificação da EAD, a Direção Geral orientou os preços já com desconto de adimplência como segue:</t>
  </si>
  <si>
    <t>R$ 320,00</t>
  </si>
  <si>
    <t>R$ 290,00</t>
  </si>
  <si>
    <t>R$ 270,00</t>
  </si>
  <si>
    <t>R$ 260,00</t>
  </si>
  <si>
    <t>R$ 250,00</t>
  </si>
  <si>
    <t>4. O cadastramento dos preços pela equipe da Agata é um primeiro passo importante.</t>
  </si>
  <si>
    <t>5. A equipe da Cidinha precisa providenciar o cadastramento no Logos para liberação das inscrições do processo seletivo.</t>
  </si>
  <si>
    <t>6. A equipe do Ronilson precisa cuidas das informações nos sites e no SGPS.</t>
  </si>
  <si>
    <t>7. Quanto aos cursos híbridos, por enquanto restritos ao Campus Vergueiro e aos tecnólogos apresentados, terão uma reunião já convocada pela Reitoria da Umesp, a ser realizada no dia 25/09/2017.</t>
  </si>
  <si>
    <t>8. É importante que a liberação das inscrições para o processo seletivo dos cursos EAD seja liberada ainda esta semana. Isso independe das decisões relativas aos cursos híbridos.</t>
  </si>
  <si>
    <t>9. Atenção: os novos preços aqui apresentados são exclusivamente para ingressantes 2018/1.</t>
  </si>
  <si>
    <r>
      <t>De:</t>
    </r>
    <r>
      <rPr>
        <sz val="11"/>
        <rFont val="Calibri"/>
        <family val="2"/>
      </rPr>
      <t xml:space="preserve"> Robson Ramos de Aguiar</t>
    </r>
  </si>
  <si>
    <r>
      <t>Enviada em:</t>
    </r>
    <r>
      <rPr>
        <sz val="11"/>
        <rFont val="Calibri"/>
        <family val="2"/>
      </rPr>
      <t xml:space="preserve"> segunda-feira, 18 de setembro de 2017 11:35</t>
    </r>
  </si>
  <si>
    <r>
      <t>Para:</t>
    </r>
    <r>
      <rPr>
        <sz val="11"/>
        <rFont val="Calibri"/>
        <family val="2"/>
      </rPr>
      <t xml:space="preserve"> Fabio Botelho Josgrilberg &lt;fabio.josgrilberg@metodista.br&gt;; Luciano Sathler Rosa Guimaraes &lt;luciano.sathler@metodista.br&gt;; Paulo Borges Campos Junior &lt;paulo.borges@metodista.br&gt;</t>
    </r>
  </si>
  <si>
    <r>
      <t>Cc:</t>
    </r>
    <r>
      <rPr>
        <sz val="11"/>
        <rFont val="Calibri"/>
        <family val="2"/>
      </rPr>
      <t xml:space="preserve"> Ronilson Carassini &lt;ronilson.carassini@metodista.br&gt;; Ricardo Rocha Faria &lt;ricardo.faria@metodista.br&gt;; Agata Pandolpho &lt;agata.pandolpho@metodista.br&gt;</t>
    </r>
  </si>
  <si>
    <r>
      <t>Assunto:</t>
    </r>
    <r>
      <rPr>
        <sz val="11"/>
        <rFont val="Calibri"/>
        <family val="2"/>
      </rPr>
      <t xml:space="preserve"> EAD + CURSOS HIBRIDOS</t>
    </r>
  </si>
  <si>
    <t>Prezados,</t>
  </si>
  <si>
    <t>Conforme reunião hoje com Luciano, existem questões acadêmicas na UMESP que precisam ser aprovadas para que os cursos híbridos e os novos preços de EAD sejam ajustados e divulgados ainda esta semana:</t>
  </si>
  <si>
    <r>
      <t xml:space="preserve">1. Cursos híbridos: </t>
    </r>
    <r>
      <rPr>
        <sz val="11"/>
        <rFont val="Calibri"/>
        <family val="2"/>
      </rPr>
      <t xml:space="preserve">foram construídos com premissa acadêmica de 1 tutor 40 horas para cada 400 alunos, atualmente CONSUN prevê 1 tutor para cada 195 alunos. Ok? </t>
    </r>
  </si>
  <si>
    <r>
      <t xml:space="preserve">2. Cursos EAD </t>
    </r>
    <r>
      <rPr>
        <sz val="11"/>
        <rFont val="Calibri"/>
        <family val="2"/>
      </rPr>
      <t>: existem descontos cumulativos (institucional + catalogo), portanto, existe a necessidade de aprovação de novos projetos pedagógicos para que seja divulgado preço liquido do desconto institucional.  </t>
    </r>
  </si>
  <si>
    <t>Impactos:</t>
  </si>
  <si>
    <t>- os descontos serão previstos serão catalogo limitados à 20%, excetos metodistas 30%.</t>
  </si>
  <si>
    <t>- desconto adimplência padronizado em 1,5%</t>
  </si>
  <si>
    <t>Precificação:</t>
  </si>
  <si>
    <t>Preços ORIGINAIS cursos híbridos 50% presencial + 50% EAD: Limitados a R$ 490,00</t>
  </si>
  <si>
    <t>Preços ORIGINAIS EAD (novos projetos pedagógicos) : limitados a R$ 290,00</t>
  </si>
  <si>
    <t>Peço que as providencias acadêmicas sejam realizadas para que os novos projetos e preços sejam inseridos no LOGOS e no SITE,</t>
  </si>
  <si>
    <t>Robson Aguiar</t>
  </si>
  <si>
    <t>Filosofia (Segunda Licenciatura)</t>
  </si>
  <si>
    <t>PLANALTO</t>
  </si>
  <si>
    <t>SÃO BERNARDO DO CAMPO (PLANALTO)</t>
  </si>
  <si>
    <t>SÃO BERNARDO DO CAMPO (VERGUEIRO)</t>
  </si>
  <si>
    <t>Ciências Biológicas (B)</t>
  </si>
  <si>
    <t>Jogos Digitais (T)**</t>
  </si>
  <si>
    <t>** Curso ofertado somente no polo Rudge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</si>
</sst>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"/>
    <numFmt numFmtId="165" formatCode="_ * #,##0.00_ ;_ * \-#,##0.00_ ;_ * &quot;-&quot;??_ ;_ @_ 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i/>
      <sz val="12"/>
      <color rgb="FFC00000"/>
      <name val="Arial"/>
      <family val="2"/>
    </font>
    <font>
      <b/>
      <i/>
      <sz val="12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</cellStyleXfs>
  <cellXfs count="115">
    <xf numFmtId="0" fontId="0" fillId="0" borderId="0" xfId="0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horizontal="left" vertical="center" wrapText="1"/>
      <protection hidden="1"/>
    </xf>
    <xf numFmtId="4" fontId="2" fillId="2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164" fontId="4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2" borderId="0" xfId="0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  <protection hidden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43" fontId="6" fillId="4" borderId="1" xfId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43" fontId="2" fillId="0" borderId="0" xfId="1" applyFont="1"/>
    <xf numFmtId="9" fontId="2" fillId="0" borderId="0" xfId="2" applyFont="1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hidden="1"/>
    </xf>
    <xf numFmtId="49" fontId="2" fillId="0" borderId="1" xfId="0" applyNumberFormat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" fillId="2" borderId="0" xfId="0" applyFont="1" applyFill="1" applyAlignment="1">
      <alignment horizontal="right" vertical="center" wrapText="1"/>
    </xf>
    <xf numFmtId="0" fontId="7" fillId="5" borderId="1" xfId="3" applyFont="1" applyFill="1" applyBorder="1" applyAlignment="1">
      <alignment horizontal="left" vertical="center"/>
    </xf>
    <xf numFmtId="0" fontId="7" fillId="5" borderId="1" xfId="3" applyFont="1" applyFill="1" applyBorder="1"/>
    <xf numFmtId="166" fontId="3" fillId="0" borderId="0" xfId="2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0" borderId="0" xfId="0" applyFont="1"/>
    <xf numFmtId="0" fontId="3" fillId="0" borderId="0" xfId="0" applyFont="1" applyBorder="1"/>
    <xf numFmtId="0" fontId="9" fillId="0" borderId="0" xfId="0" applyFont="1" applyBorder="1"/>
    <xf numFmtId="49" fontId="3" fillId="2" borderId="0" xfId="0" applyNumberFormat="1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" fontId="3" fillId="2" borderId="0" xfId="0" applyNumberFormat="1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2" borderId="0" xfId="0" applyFont="1" applyFill="1" applyAlignment="1">
      <alignment horizontal="justify" vertical="center" wrapText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4" fontId="3" fillId="0" borderId="0" xfId="0" applyNumberFormat="1" applyFont="1"/>
    <xf numFmtId="0" fontId="2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10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43" fontId="3" fillId="0" borderId="1" xfId="1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4" fontId="3" fillId="0" borderId="0" xfId="0" applyNumberFormat="1" applyFont="1" applyBorder="1"/>
    <xf numFmtId="0" fontId="0" fillId="0" borderId="1" xfId="0" applyBorder="1"/>
    <xf numFmtId="43" fontId="3" fillId="0" borderId="1" xfId="1" applyFont="1" applyBorder="1"/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  <protection hidden="1"/>
    </xf>
    <xf numFmtId="49" fontId="2" fillId="0" borderId="0" xfId="0" applyNumberFormat="1" applyFont="1" applyFill="1" applyBorder="1" applyAlignment="1">
      <alignment vertical="center" wrapText="1"/>
    </xf>
    <xf numFmtId="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Border="1"/>
    <xf numFmtId="4" fontId="9" fillId="0" borderId="0" xfId="0" applyNumberFormat="1" applyFont="1" applyBorder="1"/>
    <xf numFmtId="164" fontId="2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3" fillId="0" borderId="3" xfId="4" applyFont="1" applyBorder="1" applyAlignment="1">
      <alignment vertical="center" wrapText="1"/>
    </xf>
    <xf numFmtId="0" fontId="14" fillId="0" borderId="4" xfId="4" applyFont="1" applyBorder="1" applyAlignment="1">
      <alignment horizontal="center" vertical="center" wrapText="1"/>
    </xf>
    <xf numFmtId="0" fontId="12" fillId="0" borderId="0" xfId="4"/>
    <xf numFmtId="0" fontId="14" fillId="0" borderId="5" xfId="4" applyFont="1" applyBorder="1" applyAlignment="1">
      <alignment vertical="center" wrapText="1"/>
    </xf>
    <xf numFmtId="0" fontId="13" fillId="0" borderId="6" xfId="4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3" fontId="3" fillId="0" borderId="0" xfId="0" applyNumberFormat="1" applyFont="1" applyBorder="1"/>
    <xf numFmtId="0" fontId="7" fillId="5" borderId="0" xfId="3" applyFont="1" applyFill="1" applyBorder="1"/>
    <xf numFmtId="164" fontId="2" fillId="6" borderId="1" xfId="1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horizontal="right" vertical="center" wrapText="1"/>
    </xf>
    <xf numFmtId="10" fontId="3" fillId="0" borderId="0" xfId="2" applyNumberFormat="1" applyFont="1"/>
    <xf numFmtId="0" fontId="7" fillId="0" borderId="0" xfId="3" applyFont="1"/>
    <xf numFmtId="0" fontId="7" fillId="0" borderId="0" xfId="0" applyFont="1"/>
    <xf numFmtId="0" fontId="16" fillId="7" borderId="7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7" xfId="3" applyFont="1" applyBorder="1"/>
    <xf numFmtId="0" fontId="7" fillId="0" borderId="8" xfId="3" applyFont="1" applyBorder="1"/>
    <xf numFmtId="0" fontId="7" fillId="0" borderId="0" xfId="3" applyFont="1" applyBorder="1"/>
    <xf numFmtId="0" fontId="7" fillId="0" borderId="9" xfId="3" applyFont="1" applyBorder="1"/>
    <xf numFmtId="0" fontId="17" fillId="0" borderId="0" xfId="0" applyFont="1"/>
    <xf numFmtId="0" fontId="7" fillId="0" borderId="0" xfId="0" applyFont="1" applyBorder="1"/>
    <xf numFmtId="0" fontId="17" fillId="0" borderId="0" xfId="0" applyFont="1" applyBorder="1"/>
    <xf numFmtId="0" fontId="13" fillId="0" borderId="0" xfId="4" applyFont="1" applyAlignment="1">
      <alignment vertical="center"/>
    </xf>
    <xf numFmtId="0" fontId="13" fillId="0" borderId="0" xfId="4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0" fontId="19" fillId="0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2" fillId="8" borderId="0" xfId="4" applyFill="1"/>
    <xf numFmtId="49" fontId="2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>
      <alignment horizontal="justify" vertical="center" wrapText="1"/>
    </xf>
    <xf numFmtId="0" fontId="15" fillId="0" borderId="0" xfId="3" applyFont="1" applyAlignment="1">
      <alignment horizontal="center"/>
    </xf>
  </cellXfs>
  <cellStyles count="5">
    <cellStyle name="Normal" xfId="0" builtinId="0"/>
    <cellStyle name="Normal 2" xfId="3"/>
    <cellStyle name="Normal 4" xfId="4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"/>
  <sheetViews>
    <sheetView workbookViewId="0">
      <selection activeCell="B2" sqref="B2"/>
    </sheetView>
  </sheetViews>
  <sheetFormatPr defaultRowHeight="12.75" x14ac:dyDescent="0.2"/>
  <cols>
    <col min="1" max="3" width="21.42578125" style="75" customWidth="1"/>
    <col min="4" max="4" width="17" style="75" customWidth="1"/>
    <col min="5" max="16384" width="9.140625" style="75"/>
  </cols>
  <sheetData>
    <row r="1" spans="1:4" ht="43.5" thickBot="1" x14ac:dyDescent="0.25">
      <c r="A1" s="73"/>
      <c r="B1" s="74" t="s">
        <v>198</v>
      </c>
      <c r="C1" s="74" t="s">
        <v>199</v>
      </c>
      <c r="D1" s="74" t="s">
        <v>200</v>
      </c>
    </row>
    <row r="2" spans="1:4" ht="29.25" thickBot="1" x14ac:dyDescent="0.25">
      <c r="A2" s="76" t="s">
        <v>201</v>
      </c>
      <c r="B2" s="77">
        <v>320</v>
      </c>
      <c r="C2" s="77">
        <v>290</v>
      </c>
      <c r="D2" s="77">
        <v>270</v>
      </c>
    </row>
    <row r="3" spans="1:4" ht="43.5" thickBot="1" x14ac:dyDescent="0.25">
      <c r="A3" s="76" t="s">
        <v>202</v>
      </c>
      <c r="B3" s="77">
        <v>290</v>
      </c>
      <c r="C3" s="77">
        <v>260</v>
      </c>
      <c r="D3" s="77">
        <v>250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V55"/>
  <sheetViews>
    <sheetView showGridLines="0" tabSelected="1" zoomScale="85" zoomScaleNormal="85" workbookViewId="0">
      <pane ySplit="7" topLeftCell="A29" activePane="bottomLeft" state="frozen"/>
      <selection activeCell="D43" sqref="D43"/>
      <selection pane="bottomLeft" activeCell="D38" sqref="D38:N42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9.5703125" style="7" customWidth="1"/>
    <col min="18" max="18" width="1.28515625" style="7" customWidth="1"/>
    <col min="19" max="19" width="20.7109375" style="7" bestFit="1" customWidth="1"/>
    <col min="20" max="16384" width="9.140625" style="7"/>
  </cols>
  <sheetData>
    <row r="1" spans="1:22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2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</row>
    <row r="3" spans="1:22" s="5" customFormat="1" ht="15.6" customHeight="1" x14ac:dyDescent="0.25">
      <c r="A3" s="1"/>
      <c r="B3" s="110" t="s">
        <v>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8"/>
      <c r="P3" s="8"/>
    </row>
    <row r="4" spans="1:22" ht="15.75" customHeight="1" x14ac:dyDescent="0.25">
      <c r="A4" s="1"/>
      <c r="B4" s="111" t="s">
        <v>206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"/>
    </row>
    <row r="5" spans="1:22" ht="6.4" customHeight="1" x14ac:dyDescent="0.25">
      <c r="A5" s="1"/>
      <c r="B5" s="9"/>
      <c r="C5" s="10"/>
      <c r="D5" s="11"/>
      <c r="E5" s="1"/>
      <c r="F5" s="12"/>
      <c r="G5" s="10"/>
      <c r="H5" s="12"/>
      <c r="I5" s="10"/>
      <c r="J5" s="12"/>
      <c r="K5" s="1"/>
      <c r="L5" s="12"/>
      <c r="M5" s="10"/>
      <c r="N5" s="12"/>
      <c r="O5" s="1"/>
    </row>
    <row r="6" spans="1:22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13"/>
      <c r="Q6" s="19" t="s">
        <v>9</v>
      </c>
      <c r="S6" s="19" t="s">
        <v>9</v>
      </c>
    </row>
    <row r="7" spans="1:22" s="22" customFormat="1" ht="4.5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L7" s="21"/>
      <c r="M7" s="10"/>
      <c r="N7" s="21"/>
      <c r="O7" s="1"/>
      <c r="Q7" s="23"/>
      <c r="U7" s="24"/>
    </row>
    <row r="8" spans="1:22" x14ac:dyDescent="0.25">
      <c r="A8" s="1"/>
      <c r="B8" s="25">
        <v>1140</v>
      </c>
      <c r="C8" s="26">
        <v>0</v>
      </c>
      <c r="D8" s="27" t="s">
        <v>59</v>
      </c>
      <c r="E8" s="1"/>
      <c r="F8" s="28">
        <v>274.11167512690355</v>
      </c>
      <c r="G8" s="29"/>
      <c r="H8" s="28">
        <f t="shared" ref="H8:H42" si="0">F8-J8</f>
        <v>4.111675126903549</v>
      </c>
      <c r="I8" s="29"/>
      <c r="J8" s="28">
        <v>270</v>
      </c>
      <c r="K8" s="30"/>
      <c r="L8" s="28">
        <f t="shared" ref="L8:L42" si="1">F8*6</f>
        <v>1644.6700507614214</v>
      </c>
      <c r="M8" s="29"/>
      <c r="N8" s="28">
        <f t="shared" ref="N8:N42" si="2">J8*6</f>
        <v>1620</v>
      </c>
      <c r="O8" s="1"/>
      <c r="Q8" s="31" t="s">
        <v>10</v>
      </c>
      <c r="S8" s="32" t="s">
        <v>11</v>
      </c>
      <c r="U8" s="33"/>
      <c r="V8" s="33"/>
    </row>
    <row r="9" spans="1:22" x14ac:dyDescent="0.25">
      <c r="A9" s="1"/>
      <c r="B9" s="34">
        <v>1133</v>
      </c>
      <c r="C9" s="10">
        <v>0</v>
      </c>
      <c r="D9" s="27" t="s">
        <v>64</v>
      </c>
      <c r="E9" s="1"/>
      <c r="F9" s="28">
        <v>253.80710659898477</v>
      </c>
      <c r="G9" s="29"/>
      <c r="H9" s="28">
        <f t="shared" si="0"/>
        <v>3.8071065989847739</v>
      </c>
      <c r="I9" s="29"/>
      <c r="J9" s="28">
        <v>250</v>
      </c>
      <c r="K9" s="30"/>
      <c r="L9" s="28">
        <f t="shared" si="1"/>
        <v>1522.8426395939086</v>
      </c>
      <c r="M9" s="29"/>
      <c r="N9" s="28">
        <f t="shared" si="2"/>
        <v>1500</v>
      </c>
      <c r="O9" s="1"/>
      <c r="Q9" s="31" t="s">
        <v>12</v>
      </c>
      <c r="S9" s="31" t="s">
        <v>13</v>
      </c>
      <c r="U9" s="33"/>
      <c r="V9" s="33"/>
    </row>
    <row r="10" spans="1:22" x14ac:dyDescent="0.25">
      <c r="A10" s="1"/>
      <c r="B10" s="34">
        <v>2007</v>
      </c>
      <c r="C10" s="10">
        <v>0</v>
      </c>
      <c r="D10" s="27" t="s">
        <v>69</v>
      </c>
      <c r="E10" s="1"/>
      <c r="F10" s="28">
        <v>253.80710659898477</v>
      </c>
      <c r="G10" s="29"/>
      <c r="H10" s="28">
        <f t="shared" si="0"/>
        <v>3.8071065989847739</v>
      </c>
      <c r="I10" s="29"/>
      <c r="J10" s="28">
        <v>250</v>
      </c>
      <c r="K10" s="30"/>
      <c r="L10" s="28">
        <f t="shared" si="1"/>
        <v>1522.8426395939086</v>
      </c>
      <c r="M10" s="29"/>
      <c r="N10" s="28">
        <f t="shared" si="2"/>
        <v>1500</v>
      </c>
      <c r="O10" s="1"/>
      <c r="Q10" s="31" t="s">
        <v>14</v>
      </c>
      <c r="S10" s="32" t="s">
        <v>15</v>
      </c>
      <c r="U10" s="33"/>
      <c r="V10" s="33"/>
    </row>
    <row r="11" spans="1:22" x14ac:dyDescent="0.25">
      <c r="A11" s="1"/>
      <c r="B11" s="34">
        <v>1116</v>
      </c>
      <c r="C11" s="10">
        <v>0</v>
      </c>
      <c r="D11" s="27" t="s">
        <v>74</v>
      </c>
      <c r="E11" s="1"/>
      <c r="F11" s="28">
        <v>274.11167512690355</v>
      </c>
      <c r="G11" s="29"/>
      <c r="H11" s="28">
        <f t="shared" si="0"/>
        <v>4.111675126903549</v>
      </c>
      <c r="I11" s="29"/>
      <c r="J11" s="28">
        <v>270</v>
      </c>
      <c r="K11" s="30"/>
      <c r="L11" s="28">
        <f t="shared" si="1"/>
        <v>1644.6700507614214</v>
      </c>
      <c r="M11" s="29"/>
      <c r="N11" s="28">
        <f t="shared" si="2"/>
        <v>1620</v>
      </c>
      <c r="O11" s="1"/>
      <c r="Q11" s="31" t="s">
        <v>16</v>
      </c>
      <c r="S11" s="32" t="s">
        <v>17</v>
      </c>
      <c r="U11" s="33"/>
      <c r="V11" s="33"/>
    </row>
    <row r="12" spans="1:22" x14ac:dyDescent="0.25">
      <c r="A12" s="1"/>
      <c r="B12" s="34">
        <v>1107</v>
      </c>
      <c r="C12" s="10">
        <v>0</v>
      </c>
      <c r="D12" s="27" t="s">
        <v>79</v>
      </c>
      <c r="E12" s="1"/>
      <c r="F12" s="28">
        <v>274.11167512690355</v>
      </c>
      <c r="G12" s="29"/>
      <c r="H12" s="28">
        <f t="shared" si="0"/>
        <v>4.111675126903549</v>
      </c>
      <c r="I12" s="29"/>
      <c r="J12" s="28">
        <v>270</v>
      </c>
      <c r="K12" s="30"/>
      <c r="L12" s="28">
        <f t="shared" si="1"/>
        <v>1644.6700507614214</v>
      </c>
      <c r="M12" s="29"/>
      <c r="N12" s="28">
        <f t="shared" si="2"/>
        <v>1620</v>
      </c>
      <c r="O12" s="1"/>
      <c r="Q12" s="31" t="s">
        <v>18</v>
      </c>
      <c r="S12" s="32" t="s">
        <v>19</v>
      </c>
      <c r="U12" s="33"/>
      <c r="V12" s="33"/>
    </row>
    <row r="13" spans="1:22" x14ac:dyDescent="0.25">
      <c r="A13" s="1"/>
      <c r="B13" s="34">
        <v>1134</v>
      </c>
      <c r="C13" s="10">
        <v>0</v>
      </c>
      <c r="D13" s="27" t="s">
        <v>193</v>
      </c>
      <c r="E13" s="35"/>
      <c r="F13" s="28">
        <v>274.11167512690355</v>
      </c>
      <c r="G13" s="29"/>
      <c r="H13" s="28">
        <f t="shared" si="0"/>
        <v>4.111675126903549</v>
      </c>
      <c r="I13" s="29"/>
      <c r="J13" s="28">
        <v>270</v>
      </c>
      <c r="K13" s="30"/>
      <c r="L13" s="28">
        <f t="shared" si="1"/>
        <v>1644.6700507614214</v>
      </c>
      <c r="M13" s="29"/>
      <c r="N13" s="28">
        <f t="shared" si="2"/>
        <v>1620</v>
      </c>
      <c r="O13" s="1"/>
      <c r="Q13" s="31" t="s">
        <v>20</v>
      </c>
      <c r="R13" s="36"/>
      <c r="S13" s="32" t="s">
        <v>21</v>
      </c>
      <c r="U13" s="33"/>
      <c r="V13" s="33"/>
    </row>
    <row r="14" spans="1:22" x14ac:dyDescent="0.25">
      <c r="A14" s="1"/>
      <c r="B14" s="34">
        <v>2008</v>
      </c>
      <c r="C14" s="10">
        <v>0</v>
      </c>
      <c r="D14" s="27" t="s">
        <v>84</v>
      </c>
      <c r="E14" s="1"/>
      <c r="F14" s="28">
        <v>253.80710659898477</v>
      </c>
      <c r="G14" s="29"/>
      <c r="H14" s="28">
        <f t="shared" si="0"/>
        <v>3.8071065989847739</v>
      </c>
      <c r="I14" s="29"/>
      <c r="J14" s="28">
        <v>250</v>
      </c>
      <c r="K14" s="30"/>
      <c r="L14" s="28">
        <f t="shared" si="1"/>
        <v>1522.8426395939086</v>
      </c>
      <c r="M14" s="29"/>
      <c r="N14" s="28">
        <f t="shared" si="2"/>
        <v>1500</v>
      </c>
      <c r="O14" s="1"/>
      <c r="Q14" s="31" t="s">
        <v>22</v>
      </c>
      <c r="R14" s="36"/>
      <c r="S14" s="32" t="s">
        <v>23</v>
      </c>
      <c r="U14" s="33"/>
      <c r="V14" s="33"/>
    </row>
    <row r="15" spans="1:22" x14ac:dyDescent="0.25">
      <c r="A15" s="1"/>
      <c r="B15" s="34">
        <v>1112</v>
      </c>
      <c r="C15" s="10">
        <v>0</v>
      </c>
      <c r="D15" s="27" t="s">
        <v>89</v>
      </c>
      <c r="E15" s="1"/>
      <c r="F15" s="28">
        <v>253.80710659898477</v>
      </c>
      <c r="G15" s="29"/>
      <c r="H15" s="28">
        <f t="shared" si="0"/>
        <v>3.8071065989847739</v>
      </c>
      <c r="I15" s="29"/>
      <c r="J15" s="28">
        <v>250</v>
      </c>
      <c r="K15" s="30"/>
      <c r="L15" s="28">
        <f t="shared" si="1"/>
        <v>1522.8426395939086</v>
      </c>
      <c r="M15" s="29"/>
      <c r="N15" s="28">
        <f t="shared" si="2"/>
        <v>1500</v>
      </c>
      <c r="O15" s="1"/>
      <c r="Q15" s="31" t="s">
        <v>24</v>
      </c>
      <c r="S15" s="32" t="s">
        <v>25</v>
      </c>
      <c r="U15" s="33"/>
      <c r="V15" s="33"/>
    </row>
    <row r="16" spans="1:22" x14ac:dyDescent="0.25">
      <c r="A16" s="1"/>
      <c r="B16" s="34">
        <v>1117</v>
      </c>
      <c r="C16" s="10">
        <v>0</v>
      </c>
      <c r="D16" s="27" t="s">
        <v>94</v>
      </c>
      <c r="E16" s="1"/>
      <c r="F16" s="28">
        <v>253.80710659898477</v>
      </c>
      <c r="G16" s="29"/>
      <c r="H16" s="28">
        <f t="shared" si="0"/>
        <v>3.8071065989847739</v>
      </c>
      <c r="I16" s="29"/>
      <c r="J16" s="28">
        <v>250</v>
      </c>
      <c r="K16" s="30"/>
      <c r="L16" s="28">
        <f t="shared" si="1"/>
        <v>1522.8426395939086</v>
      </c>
      <c r="M16" s="29"/>
      <c r="N16" s="28">
        <f t="shared" si="2"/>
        <v>1500</v>
      </c>
      <c r="O16" s="1"/>
      <c r="Q16" s="31" t="s">
        <v>26</v>
      </c>
      <c r="S16" s="32" t="s">
        <v>27</v>
      </c>
      <c r="U16" s="33"/>
      <c r="V16" s="33"/>
    </row>
    <row r="17" spans="1:22" x14ac:dyDescent="0.25">
      <c r="A17" s="1"/>
      <c r="B17" s="34">
        <v>1139</v>
      </c>
      <c r="C17" s="10">
        <v>0</v>
      </c>
      <c r="D17" s="27" t="s">
        <v>99</v>
      </c>
      <c r="E17" s="1"/>
      <c r="F17" s="28">
        <v>253.80710659898477</v>
      </c>
      <c r="G17" s="29"/>
      <c r="H17" s="28">
        <f t="shared" si="0"/>
        <v>3.8071065989847739</v>
      </c>
      <c r="I17" s="29"/>
      <c r="J17" s="28">
        <v>250</v>
      </c>
      <c r="K17" s="30"/>
      <c r="L17" s="28">
        <f t="shared" si="1"/>
        <v>1522.8426395939086</v>
      </c>
      <c r="M17" s="29"/>
      <c r="N17" s="28">
        <f t="shared" si="2"/>
        <v>1500</v>
      </c>
      <c r="O17" s="1"/>
      <c r="Q17" s="31" t="s">
        <v>28</v>
      </c>
      <c r="S17" s="32" t="s">
        <v>29</v>
      </c>
      <c r="U17" s="33"/>
      <c r="V17" s="33"/>
    </row>
    <row r="18" spans="1:22" x14ac:dyDescent="0.25">
      <c r="A18" s="1"/>
      <c r="B18" s="34">
        <v>1120</v>
      </c>
      <c r="C18" s="10">
        <v>0</v>
      </c>
      <c r="D18" s="27" t="s">
        <v>104</v>
      </c>
      <c r="E18" s="1"/>
      <c r="F18" s="28">
        <v>253.80710659898477</v>
      </c>
      <c r="G18" s="29"/>
      <c r="H18" s="28">
        <f t="shared" si="0"/>
        <v>3.8071065989847739</v>
      </c>
      <c r="I18" s="29"/>
      <c r="J18" s="28">
        <v>250</v>
      </c>
      <c r="K18" s="30"/>
      <c r="L18" s="28">
        <f t="shared" si="1"/>
        <v>1522.8426395939086</v>
      </c>
      <c r="M18" s="29"/>
      <c r="N18" s="28">
        <f t="shared" si="2"/>
        <v>1500</v>
      </c>
      <c r="O18" s="1"/>
      <c r="Q18" s="31" t="s">
        <v>30</v>
      </c>
      <c r="S18" s="32" t="s">
        <v>31</v>
      </c>
      <c r="U18" s="33"/>
      <c r="V18" s="33"/>
    </row>
    <row r="19" spans="1:22" x14ac:dyDescent="0.25">
      <c r="A19" s="1"/>
      <c r="B19" s="34">
        <v>1113</v>
      </c>
      <c r="C19" s="10">
        <v>0</v>
      </c>
      <c r="D19" s="27" t="s">
        <v>109</v>
      </c>
      <c r="E19" s="1"/>
      <c r="F19" s="28">
        <v>253.80710659898477</v>
      </c>
      <c r="G19" s="29"/>
      <c r="H19" s="28">
        <f t="shared" si="0"/>
        <v>3.8071065989847739</v>
      </c>
      <c r="I19" s="29"/>
      <c r="J19" s="28">
        <v>250</v>
      </c>
      <c r="K19" s="30"/>
      <c r="L19" s="28">
        <f t="shared" si="1"/>
        <v>1522.8426395939086</v>
      </c>
      <c r="M19" s="29"/>
      <c r="N19" s="28">
        <f t="shared" si="2"/>
        <v>1500</v>
      </c>
      <c r="O19" s="1"/>
      <c r="Q19" s="31" t="s">
        <v>32</v>
      </c>
      <c r="S19" s="32" t="s">
        <v>33</v>
      </c>
      <c r="U19" s="33"/>
      <c r="V19" s="33"/>
    </row>
    <row r="20" spans="1:22" x14ac:dyDescent="0.25">
      <c r="A20" s="1"/>
      <c r="B20" s="34">
        <v>1141</v>
      </c>
      <c r="C20" s="10">
        <v>0</v>
      </c>
      <c r="D20" s="27" t="s">
        <v>114</v>
      </c>
      <c r="E20" s="1"/>
      <c r="F20" s="28">
        <v>253.80710659898477</v>
      </c>
      <c r="G20" s="29"/>
      <c r="H20" s="28">
        <f t="shared" si="0"/>
        <v>3.8071065989847739</v>
      </c>
      <c r="I20" s="29"/>
      <c r="J20" s="28">
        <v>250</v>
      </c>
      <c r="K20" s="30"/>
      <c r="L20" s="28">
        <f t="shared" si="1"/>
        <v>1522.8426395939086</v>
      </c>
      <c r="M20" s="29"/>
      <c r="N20" s="28">
        <f t="shared" si="2"/>
        <v>1500</v>
      </c>
      <c r="O20" s="1"/>
      <c r="Q20" s="31" t="s">
        <v>34</v>
      </c>
      <c r="S20" s="32" t="s">
        <v>35</v>
      </c>
      <c r="U20" s="33"/>
      <c r="V20" s="33"/>
    </row>
    <row r="21" spans="1:22" x14ac:dyDescent="0.25">
      <c r="A21" s="1"/>
      <c r="B21" s="25">
        <v>1128</v>
      </c>
      <c r="C21" s="26">
        <v>0</v>
      </c>
      <c r="D21" s="27" t="s">
        <v>119</v>
      </c>
      <c r="E21" s="1"/>
      <c r="F21" s="28">
        <v>253.80710659898477</v>
      </c>
      <c r="G21" s="29"/>
      <c r="H21" s="28">
        <f t="shared" si="0"/>
        <v>3.8071065989847739</v>
      </c>
      <c r="I21" s="29"/>
      <c r="J21" s="28">
        <v>250</v>
      </c>
      <c r="K21" s="30"/>
      <c r="L21" s="28">
        <f t="shared" si="1"/>
        <v>1522.8426395939086</v>
      </c>
      <c r="M21" s="29"/>
      <c r="N21" s="28">
        <f t="shared" si="2"/>
        <v>1500</v>
      </c>
      <c r="O21" s="1"/>
      <c r="Q21" s="31" t="s">
        <v>36</v>
      </c>
      <c r="U21" s="33"/>
      <c r="V21" s="33"/>
    </row>
    <row r="22" spans="1:22" x14ac:dyDescent="0.25">
      <c r="A22" s="1"/>
      <c r="B22" s="34">
        <v>1132</v>
      </c>
      <c r="C22" s="10">
        <v>0</v>
      </c>
      <c r="D22" s="27" t="s">
        <v>124</v>
      </c>
      <c r="E22" s="1"/>
      <c r="F22" s="28">
        <v>253.80710659898477</v>
      </c>
      <c r="G22" s="29"/>
      <c r="H22" s="28">
        <f t="shared" si="0"/>
        <v>3.8071065989847739</v>
      </c>
      <c r="I22" s="29"/>
      <c r="J22" s="28">
        <v>250</v>
      </c>
      <c r="K22" s="30"/>
      <c r="L22" s="28">
        <f t="shared" si="1"/>
        <v>1522.8426395939086</v>
      </c>
      <c r="M22" s="29"/>
      <c r="N22" s="28">
        <f t="shared" si="2"/>
        <v>1500</v>
      </c>
      <c r="O22" s="1"/>
      <c r="Q22" s="31" t="s">
        <v>37</v>
      </c>
      <c r="U22" s="33"/>
      <c r="V22" s="33"/>
    </row>
    <row r="23" spans="1:22" x14ac:dyDescent="0.25">
      <c r="A23" s="1"/>
      <c r="B23" s="34">
        <v>1142</v>
      </c>
      <c r="C23" s="10">
        <v>0</v>
      </c>
      <c r="D23" s="27" t="s">
        <v>129</v>
      </c>
      <c r="E23" s="1"/>
      <c r="F23" s="28">
        <v>253.80710659898477</v>
      </c>
      <c r="G23" s="29"/>
      <c r="H23" s="28">
        <f t="shared" si="0"/>
        <v>3.8071065989847739</v>
      </c>
      <c r="I23" s="29"/>
      <c r="J23" s="28">
        <v>250</v>
      </c>
      <c r="K23" s="30"/>
      <c r="L23" s="28">
        <f t="shared" si="1"/>
        <v>1522.8426395939086</v>
      </c>
      <c r="M23" s="29"/>
      <c r="N23" s="28">
        <f t="shared" si="2"/>
        <v>1500</v>
      </c>
      <c r="O23" s="1"/>
      <c r="Q23" s="31" t="s">
        <v>38</v>
      </c>
      <c r="U23" s="33"/>
      <c r="V23" s="33"/>
    </row>
    <row r="24" spans="1:22" x14ac:dyDescent="0.25">
      <c r="A24" s="1"/>
      <c r="B24" s="34">
        <v>1122</v>
      </c>
      <c r="C24" s="10">
        <v>0</v>
      </c>
      <c r="D24" s="27" t="s">
        <v>134</v>
      </c>
      <c r="E24" s="1"/>
      <c r="F24" s="28">
        <v>274.11167512690355</v>
      </c>
      <c r="G24" s="29"/>
      <c r="H24" s="28">
        <f t="shared" si="0"/>
        <v>4.111675126903549</v>
      </c>
      <c r="I24" s="29"/>
      <c r="J24" s="28">
        <v>270</v>
      </c>
      <c r="K24" s="30"/>
      <c r="L24" s="28">
        <f t="shared" si="1"/>
        <v>1644.6700507614214</v>
      </c>
      <c r="M24" s="29"/>
      <c r="N24" s="28">
        <f t="shared" si="2"/>
        <v>1620</v>
      </c>
      <c r="O24" s="1"/>
      <c r="Q24" s="31" t="s">
        <v>39</v>
      </c>
      <c r="U24" s="33"/>
      <c r="V24" s="33"/>
    </row>
    <row r="25" spans="1:22" x14ac:dyDescent="0.25">
      <c r="A25" s="1"/>
      <c r="B25" s="34">
        <v>1136</v>
      </c>
      <c r="C25" s="10">
        <v>0</v>
      </c>
      <c r="D25" s="27" t="s">
        <v>194</v>
      </c>
      <c r="E25" s="1"/>
      <c r="F25" s="28">
        <v>274.11167512690355</v>
      </c>
      <c r="G25" s="29"/>
      <c r="H25" s="28">
        <f t="shared" si="0"/>
        <v>4.111675126903549</v>
      </c>
      <c r="I25" s="29"/>
      <c r="J25" s="28">
        <v>270</v>
      </c>
      <c r="K25" s="30"/>
      <c r="L25" s="28">
        <f t="shared" si="1"/>
        <v>1644.6700507614214</v>
      </c>
      <c r="M25" s="29"/>
      <c r="N25" s="28">
        <f t="shared" si="2"/>
        <v>1620</v>
      </c>
      <c r="O25" s="1"/>
      <c r="Q25" s="31" t="s">
        <v>40</v>
      </c>
      <c r="U25" s="33"/>
      <c r="V25" s="33"/>
    </row>
    <row r="26" spans="1:22" x14ac:dyDescent="0.25">
      <c r="A26" s="1"/>
      <c r="B26" s="34">
        <v>1135</v>
      </c>
      <c r="C26" s="10">
        <v>0</v>
      </c>
      <c r="D26" s="27" t="s">
        <v>139</v>
      </c>
      <c r="E26" s="35"/>
      <c r="F26" s="28">
        <v>274.11167512690355</v>
      </c>
      <c r="G26" s="29"/>
      <c r="H26" s="28">
        <f t="shared" si="0"/>
        <v>4.111675126903549</v>
      </c>
      <c r="I26" s="29"/>
      <c r="J26" s="28">
        <v>270</v>
      </c>
      <c r="K26" s="30"/>
      <c r="L26" s="28">
        <f t="shared" si="1"/>
        <v>1644.6700507614214</v>
      </c>
      <c r="M26" s="29"/>
      <c r="N26" s="28">
        <f t="shared" si="2"/>
        <v>1620</v>
      </c>
      <c r="O26" s="1"/>
      <c r="Q26" s="31" t="s">
        <v>41</v>
      </c>
      <c r="U26" s="33"/>
      <c r="V26" s="33"/>
    </row>
    <row r="27" spans="1:22" x14ac:dyDescent="0.25">
      <c r="A27" s="1"/>
      <c r="B27" s="25">
        <v>2009</v>
      </c>
      <c r="C27" s="26">
        <v>0</v>
      </c>
      <c r="D27" s="27" t="s">
        <v>144</v>
      </c>
      <c r="E27" s="1"/>
      <c r="F27" s="28">
        <v>253.80710659898477</v>
      </c>
      <c r="G27" s="29"/>
      <c r="H27" s="28">
        <f t="shared" si="0"/>
        <v>3.8071065989847739</v>
      </c>
      <c r="I27" s="29"/>
      <c r="J27" s="28">
        <v>250</v>
      </c>
      <c r="K27" s="30"/>
      <c r="L27" s="28">
        <f t="shared" si="1"/>
        <v>1522.8426395939086</v>
      </c>
      <c r="M27" s="29"/>
      <c r="N27" s="28">
        <f t="shared" si="2"/>
        <v>1500</v>
      </c>
      <c r="O27" s="1"/>
      <c r="Q27" s="31" t="s">
        <v>42</v>
      </c>
      <c r="R27" s="36"/>
      <c r="S27" s="36"/>
      <c r="U27" s="33"/>
      <c r="V27" s="33"/>
    </row>
    <row r="28" spans="1:22" ht="30.75" customHeight="1" x14ac:dyDescent="0.25">
      <c r="A28" s="1"/>
      <c r="B28" s="34">
        <v>2010</v>
      </c>
      <c r="C28" s="10">
        <v>0</v>
      </c>
      <c r="D28" s="27" t="s">
        <v>148</v>
      </c>
      <c r="E28" s="1"/>
      <c r="F28" s="28">
        <v>253.80710659898477</v>
      </c>
      <c r="G28" s="29"/>
      <c r="H28" s="28">
        <f t="shared" si="0"/>
        <v>3.8071065989847739</v>
      </c>
      <c r="I28" s="29"/>
      <c r="J28" s="28">
        <v>250</v>
      </c>
      <c r="K28" s="30"/>
      <c r="L28" s="28">
        <f t="shared" si="1"/>
        <v>1522.8426395939086</v>
      </c>
      <c r="M28" s="29"/>
      <c r="N28" s="28">
        <f t="shared" si="2"/>
        <v>1500</v>
      </c>
      <c r="O28" s="1"/>
      <c r="Q28" s="31" t="s">
        <v>43</v>
      </c>
      <c r="R28" s="36"/>
      <c r="S28" s="36"/>
      <c r="U28" s="33"/>
      <c r="V28" s="33"/>
    </row>
    <row r="29" spans="1:22" x14ac:dyDescent="0.25">
      <c r="A29" s="1"/>
      <c r="B29" s="34">
        <v>1137</v>
      </c>
      <c r="C29" s="10">
        <v>0</v>
      </c>
      <c r="D29" s="27" t="s">
        <v>152</v>
      </c>
      <c r="E29" s="1"/>
      <c r="F29" s="28">
        <v>253.80710659898477</v>
      </c>
      <c r="G29" s="29"/>
      <c r="H29" s="28">
        <f t="shared" si="0"/>
        <v>3.8071065989847739</v>
      </c>
      <c r="I29" s="29"/>
      <c r="J29" s="28">
        <v>250</v>
      </c>
      <c r="K29" s="30"/>
      <c r="L29" s="28">
        <f t="shared" si="1"/>
        <v>1522.8426395939086</v>
      </c>
      <c r="M29" s="29"/>
      <c r="N29" s="28">
        <f t="shared" si="2"/>
        <v>1500</v>
      </c>
      <c r="O29" s="1"/>
      <c r="Q29" s="31" t="s">
        <v>44</v>
      </c>
      <c r="R29" s="36"/>
      <c r="S29" s="36"/>
      <c r="U29" s="33"/>
      <c r="V29" s="33"/>
    </row>
    <row r="30" spans="1:22" x14ac:dyDescent="0.25">
      <c r="A30" s="1"/>
      <c r="B30" s="34">
        <v>1104</v>
      </c>
      <c r="C30" s="10">
        <v>0</v>
      </c>
      <c r="D30" s="27" t="s">
        <v>156</v>
      </c>
      <c r="E30" s="1"/>
      <c r="F30" s="28">
        <v>253.80710659898477</v>
      </c>
      <c r="G30" s="29"/>
      <c r="H30" s="28">
        <f t="shared" si="0"/>
        <v>3.8071065989847739</v>
      </c>
      <c r="I30" s="29"/>
      <c r="J30" s="28">
        <v>250</v>
      </c>
      <c r="K30" s="30"/>
      <c r="L30" s="28">
        <f t="shared" si="1"/>
        <v>1522.8426395939086</v>
      </c>
      <c r="M30" s="29"/>
      <c r="N30" s="28">
        <f t="shared" si="2"/>
        <v>1500</v>
      </c>
      <c r="O30" s="1"/>
      <c r="Q30" s="31" t="s">
        <v>45</v>
      </c>
      <c r="U30" s="33"/>
      <c r="V30" s="33"/>
    </row>
    <row r="31" spans="1:22" x14ac:dyDescent="0.25">
      <c r="A31" s="1"/>
      <c r="B31" s="34">
        <v>2006</v>
      </c>
      <c r="C31" s="10">
        <v>0</v>
      </c>
      <c r="D31" s="27" t="s">
        <v>160</v>
      </c>
      <c r="E31" s="1"/>
      <c r="F31" s="28">
        <v>253.80710659898477</v>
      </c>
      <c r="G31" s="29"/>
      <c r="H31" s="28">
        <f t="shared" si="0"/>
        <v>3.8071065989847739</v>
      </c>
      <c r="I31" s="29"/>
      <c r="J31" s="28">
        <v>250</v>
      </c>
      <c r="K31" s="30"/>
      <c r="L31" s="28">
        <f t="shared" si="1"/>
        <v>1522.8426395939086</v>
      </c>
      <c r="M31" s="29"/>
      <c r="N31" s="28">
        <f t="shared" si="2"/>
        <v>1500</v>
      </c>
      <c r="O31" s="1"/>
      <c r="Q31" s="31" t="s">
        <v>46</v>
      </c>
      <c r="U31" s="33"/>
      <c r="V31" s="33"/>
    </row>
    <row r="32" spans="1:22" ht="30" x14ac:dyDescent="0.25">
      <c r="A32" s="1"/>
      <c r="B32" s="34">
        <v>1102</v>
      </c>
      <c r="C32" s="10">
        <v>0</v>
      </c>
      <c r="D32" s="27" t="s">
        <v>164</v>
      </c>
      <c r="E32" s="1"/>
      <c r="F32" s="28">
        <v>274.11167512690355</v>
      </c>
      <c r="G32" s="29"/>
      <c r="H32" s="28">
        <f t="shared" si="0"/>
        <v>4.111675126903549</v>
      </c>
      <c r="I32" s="29"/>
      <c r="J32" s="28">
        <v>270</v>
      </c>
      <c r="K32" s="30"/>
      <c r="L32" s="28">
        <f t="shared" si="1"/>
        <v>1644.6700507614214</v>
      </c>
      <c r="M32" s="29"/>
      <c r="N32" s="28">
        <f t="shared" si="2"/>
        <v>1620</v>
      </c>
      <c r="O32" s="1"/>
      <c r="Q32" s="31" t="s">
        <v>47</v>
      </c>
      <c r="U32" s="33"/>
      <c r="V32" s="33"/>
    </row>
    <row r="33" spans="1:22" x14ac:dyDescent="0.25">
      <c r="A33" s="1"/>
      <c r="B33" s="34">
        <v>2005</v>
      </c>
      <c r="C33" s="10">
        <v>0</v>
      </c>
      <c r="D33" s="27" t="s">
        <v>168</v>
      </c>
      <c r="E33" s="1"/>
      <c r="F33" s="28">
        <v>253.80710659898477</v>
      </c>
      <c r="G33" s="29"/>
      <c r="H33" s="28">
        <f t="shared" si="0"/>
        <v>3.8071065989847739</v>
      </c>
      <c r="I33" s="29"/>
      <c r="J33" s="28">
        <v>250</v>
      </c>
      <c r="K33" s="30"/>
      <c r="L33" s="28">
        <f t="shared" si="1"/>
        <v>1522.8426395939086</v>
      </c>
      <c r="M33" s="29"/>
      <c r="N33" s="28">
        <f t="shared" si="2"/>
        <v>1500</v>
      </c>
      <c r="O33" s="1"/>
      <c r="Q33" s="32" t="s">
        <v>48</v>
      </c>
      <c r="R33" s="37"/>
      <c r="S33" s="37"/>
      <c r="U33" s="33"/>
      <c r="V33" s="33"/>
    </row>
    <row r="34" spans="1:22" ht="30" x14ac:dyDescent="0.25">
      <c r="A34" s="1"/>
      <c r="B34" s="34">
        <v>1138</v>
      </c>
      <c r="C34" s="10">
        <v>0</v>
      </c>
      <c r="D34" s="27" t="s">
        <v>172</v>
      </c>
      <c r="E34" s="1"/>
      <c r="F34" s="28">
        <v>253.80710659898477</v>
      </c>
      <c r="G34" s="29"/>
      <c r="H34" s="28">
        <f t="shared" si="0"/>
        <v>3.8071065989847739</v>
      </c>
      <c r="I34" s="29"/>
      <c r="J34" s="28">
        <v>250</v>
      </c>
      <c r="K34" s="30"/>
      <c r="L34" s="28">
        <f t="shared" si="1"/>
        <v>1522.8426395939086</v>
      </c>
      <c r="M34" s="29"/>
      <c r="N34" s="28">
        <f t="shared" si="2"/>
        <v>1500</v>
      </c>
      <c r="O34" s="1"/>
      <c r="Q34" s="32" t="s">
        <v>49</v>
      </c>
      <c r="R34" s="37"/>
      <c r="S34" s="37"/>
      <c r="U34" s="33"/>
      <c r="V34" s="33"/>
    </row>
    <row r="35" spans="1:22" x14ac:dyDescent="0.25">
      <c r="A35" s="1"/>
      <c r="B35" s="25">
        <v>1127</v>
      </c>
      <c r="C35" s="26">
        <v>0</v>
      </c>
      <c r="D35" s="27" t="s">
        <v>176</v>
      </c>
      <c r="E35" s="1"/>
      <c r="F35" s="28">
        <v>253.80710659898477</v>
      </c>
      <c r="G35" s="29"/>
      <c r="H35" s="28">
        <f t="shared" si="0"/>
        <v>3.8071065989847739</v>
      </c>
      <c r="I35" s="29"/>
      <c r="J35" s="28">
        <v>250</v>
      </c>
      <c r="K35" s="30"/>
      <c r="L35" s="28">
        <f t="shared" si="1"/>
        <v>1522.8426395939086</v>
      </c>
      <c r="M35" s="29"/>
      <c r="N35" s="28">
        <f t="shared" si="2"/>
        <v>1500</v>
      </c>
      <c r="O35" s="1"/>
      <c r="Q35" s="32" t="s">
        <v>50</v>
      </c>
      <c r="R35" s="37"/>
      <c r="S35" s="37"/>
      <c r="U35" s="33"/>
      <c r="V35" s="33"/>
    </row>
    <row r="36" spans="1:22" x14ac:dyDescent="0.25">
      <c r="A36" s="1"/>
      <c r="B36" s="34">
        <v>1103</v>
      </c>
      <c r="C36" s="10">
        <v>0</v>
      </c>
      <c r="D36" s="27" t="s">
        <v>180</v>
      </c>
      <c r="E36" s="1"/>
      <c r="F36" s="28">
        <v>274.11167512690355</v>
      </c>
      <c r="G36" s="29"/>
      <c r="H36" s="28">
        <f t="shared" si="0"/>
        <v>4.111675126903549</v>
      </c>
      <c r="I36" s="29"/>
      <c r="J36" s="28">
        <v>270</v>
      </c>
      <c r="K36" s="30"/>
      <c r="L36" s="28">
        <f t="shared" si="1"/>
        <v>1644.6700507614214</v>
      </c>
      <c r="M36" s="29"/>
      <c r="N36" s="28">
        <f t="shared" si="2"/>
        <v>1620</v>
      </c>
      <c r="O36" s="1"/>
      <c r="Q36" s="32" t="s">
        <v>51</v>
      </c>
      <c r="R36" s="38"/>
      <c r="S36" s="38"/>
      <c r="U36" s="33"/>
      <c r="V36" s="33"/>
    </row>
    <row r="37" spans="1:22" x14ac:dyDescent="0.25">
      <c r="A37" s="1"/>
      <c r="B37" s="34">
        <v>1163</v>
      </c>
      <c r="C37" s="10">
        <v>0</v>
      </c>
      <c r="D37" s="27" t="s">
        <v>197</v>
      </c>
      <c r="E37" s="1"/>
      <c r="F37" s="28">
        <v>274.11167512690355</v>
      </c>
      <c r="G37" s="29"/>
      <c r="H37" s="28">
        <f t="shared" si="0"/>
        <v>4.111675126903549</v>
      </c>
      <c r="I37" s="29"/>
      <c r="J37" s="28">
        <v>270</v>
      </c>
      <c r="K37" s="30"/>
      <c r="L37" s="28">
        <f t="shared" si="1"/>
        <v>1644.6700507614214</v>
      </c>
      <c r="M37" s="29"/>
      <c r="N37" s="28">
        <f t="shared" si="2"/>
        <v>1620</v>
      </c>
      <c r="O37" s="1"/>
      <c r="Q37" s="32" t="s">
        <v>52</v>
      </c>
      <c r="R37" s="37"/>
      <c r="S37" s="37"/>
      <c r="U37" s="33"/>
      <c r="V37" s="33"/>
    </row>
    <row r="38" spans="1:22" x14ac:dyDescent="0.25">
      <c r="A38" s="1"/>
      <c r="B38" s="85">
        <v>1171</v>
      </c>
      <c r="C38" s="10"/>
      <c r="D38" s="86" t="s">
        <v>207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1"/>
      <c r="P38" s="88"/>
      <c r="Q38" s="84"/>
      <c r="R38" s="37"/>
      <c r="S38" s="37"/>
      <c r="U38" s="33"/>
      <c r="V38" s="33"/>
    </row>
    <row r="39" spans="1:22" x14ac:dyDescent="0.25">
      <c r="A39" s="1"/>
      <c r="B39" s="85">
        <v>1172</v>
      </c>
      <c r="C39" s="10"/>
      <c r="D39" s="86" t="s">
        <v>208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1"/>
      <c r="P39" s="88"/>
      <c r="Q39" s="84"/>
      <c r="R39" s="37"/>
      <c r="S39" s="37"/>
      <c r="U39" s="33"/>
      <c r="V39" s="33"/>
    </row>
    <row r="40" spans="1:22" ht="30" x14ac:dyDescent="0.25">
      <c r="A40" s="1"/>
      <c r="B40" s="85">
        <v>1173</v>
      </c>
      <c r="C40" s="10"/>
      <c r="D40" s="86" t="s">
        <v>209</v>
      </c>
      <c r="E40" s="1"/>
      <c r="F40" s="87">
        <v>294.41624365482232</v>
      </c>
      <c r="G40" s="29"/>
      <c r="H40" s="87">
        <f t="shared" si="0"/>
        <v>4.4162436548223241</v>
      </c>
      <c r="I40" s="29"/>
      <c r="J40" s="87">
        <v>290</v>
      </c>
      <c r="K40" s="30"/>
      <c r="L40" s="87">
        <f t="shared" si="1"/>
        <v>1766.4974619289339</v>
      </c>
      <c r="M40" s="29"/>
      <c r="N40" s="87">
        <f t="shared" si="2"/>
        <v>1740</v>
      </c>
      <c r="O40" s="1"/>
      <c r="P40" s="88"/>
      <c r="Q40" s="84"/>
      <c r="R40" s="37"/>
      <c r="S40" s="37"/>
      <c r="U40" s="33"/>
      <c r="V40" s="33"/>
    </row>
    <row r="41" spans="1:22" x14ac:dyDescent="0.25">
      <c r="A41" s="1"/>
      <c r="B41" s="85">
        <v>1174</v>
      </c>
      <c r="C41" s="10"/>
      <c r="D41" s="86" t="s">
        <v>210</v>
      </c>
      <c r="E41" s="1"/>
      <c r="F41" s="87">
        <v>294.41624365482232</v>
      </c>
      <c r="G41" s="29"/>
      <c r="H41" s="87">
        <f t="shared" si="0"/>
        <v>4.4162436548223241</v>
      </c>
      <c r="I41" s="29"/>
      <c r="J41" s="87">
        <v>290</v>
      </c>
      <c r="K41" s="30"/>
      <c r="L41" s="87">
        <f t="shared" si="1"/>
        <v>1766.4974619289339</v>
      </c>
      <c r="M41" s="29"/>
      <c r="N41" s="87">
        <f t="shared" si="2"/>
        <v>1740</v>
      </c>
      <c r="O41" s="1"/>
      <c r="P41" s="88"/>
      <c r="Q41" s="84"/>
      <c r="R41" s="37"/>
      <c r="S41" s="37"/>
      <c r="U41" s="33"/>
      <c r="V41" s="33"/>
    </row>
    <row r="42" spans="1:22" x14ac:dyDescent="0.25">
      <c r="A42" s="1"/>
      <c r="B42" s="85">
        <v>2012</v>
      </c>
      <c r="C42" s="10"/>
      <c r="D42" s="86" t="s">
        <v>349</v>
      </c>
      <c r="E42" s="1"/>
      <c r="F42" s="87">
        <v>253.80710659898477</v>
      </c>
      <c r="G42" s="29"/>
      <c r="H42" s="87">
        <f t="shared" si="0"/>
        <v>3.8071065989847739</v>
      </c>
      <c r="I42" s="29"/>
      <c r="J42" s="87">
        <f>'Premissas Aprovadas - Calouros'!D3</f>
        <v>250</v>
      </c>
      <c r="K42" s="30"/>
      <c r="L42" s="87">
        <f t="shared" si="1"/>
        <v>1522.8426395939086</v>
      </c>
      <c r="M42" s="29"/>
      <c r="N42" s="87">
        <f t="shared" si="2"/>
        <v>1500</v>
      </c>
      <c r="O42" s="1"/>
      <c r="P42" s="88"/>
      <c r="Q42" s="84"/>
      <c r="R42" s="37"/>
      <c r="S42" s="37"/>
      <c r="U42" s="33"/>
      <c r="V42" s="33"/>
    </row>
    <row r="43" spans="1:22" x14ac:dyDescent="0.25">
      <c r="A43" s="10"/>
      <c r="B43" s="39"/>
      <c r="C43" s="10"/>
      <c r="D43" s="40"/>
      <c r="E43" s="40"/>
      <c r="F43" s="40"/>
      <c r="G43" s="10"/>
      <c r="H43" s="10"/>
      <c r="I43" s="10"/>
      <c r="J43" s="41"/>
      <c r="K43" s="40"/>
      <c r="L43" s="10"/>
      <c r="M43" s="10"/>
      <c r="N43" s="40"/>
      <c r="O43" s="10"/>
      <c r="Q43" s="37"/>
      <c r="R43" s="37"/>
      <c r="S43" s="37"/>
      <c r="U43" s="33"/>
    </row>
    <row r="44" spans="1:22" x14ac:dyDescent="0.25">
      <c r="A44" s="10"/>
      <c r="B44" s="39"/>
      <c r="C44" s="10"/>
      <c r="D44" s="40"/>
      <c r="E44" s="40"/>
      <c r="F44" s="40"/>
      <c r="G44" s="10"/>
      <c r="H44" s="10"/>
      <c r="I44" s="10"/>
      <c r="J44" s="41"/>
      <c r="K44" s="40"/>
      <c r="L44" s="10"/>
      <c r="M44" s="10"/>
      <c r="N44" s="40"/>
      <c r="O44" s="10"/>
      <c r="Q44" s="37"/>
      <c r="R44" s="37"/>
      <c r="S44" s="37"/>
      <c r="U44" s="33"/>
    </row>
    <row r="45" spans="1:22" x14ac:dyDescent="0.25">
      <c r="A45" s="42"/>
      <c r="B45" s="112" t="s">
        <v>53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42"/>
      <c r="Q45" s="37"/>
      <c r="R45" s="37"/>
      <c r="S45" s="37"/>
    </row>
    <row r="46" spans="1:22" x14ac:dyDescent="0.25">
      <c r="A46" s="10"/>
      <c r="B46" s="39"/>
      <c r="C46" s="10"/>
      <c r="D46" s="40"/>
      <c r="E46" s="40"/>
      <c r="F46" s="40"/>
      <c r="G46" s="10"/>
      <c r="H46" s="10"/>
      <c r="I46" s="10"/>
      <c r="J46" s="41"/>
      <c r="K46" s="40"/>
      <c r="L46" s="10"/>
      <c r="M46" s="10"/>
      <c r="N46" s="43"/>
      <c r="O46" s="10"/>
      <c r="Q46" s="37"/>
      <c r="R46" s="37"/>
      <c r="S46" s="37"/>
    </row>
    <row r="47" spans="1:22" x14ac:dyDescent="0.25">
      <c r="A47" s="44"/>
      <c r="B47" s="109" t="s">
        <v>54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44"/>
      <c r="Q47" s="37"/>
      <c r="R47" s="37"/>
      <c r="S47" s="37"/>
    </row>
    <row r="48" spans="1:22" ht="15" customHeight="1" x14ac:dyDescent="0.25">
      <c r="A48" s="10"/>
      <c r="B48" s="108"/>
      <c r="C48" s="108"/>
      <c r="D48" s="108"/>
      <c r="E48" s="108"/>
      <c r="F48" s="108"/>
      <c r="G48" s="108"/>
      <c r="H48" s="108"/>
      <c r="I48" s="108"/>
      <c r="J48" s="108"/>
      <c r="K48" s="10"/>
      <c r="M48" s="45"/>
      <c r="O48" s="45"/>
      <c r="Q48" s="37"/>
      <c r="R48" s="37"/>
      <c r="S48" s="37"/>
    </row>
    <row r="49" spans="1:19" x14ac:dyDescent="0.25">
      <c r="A49" s="10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"/>
      <c r="Q49" s="37"/>
      <c r="R49" s="37"/>
      <c r="S49" s="37"/>
    </row>
    <row r="50" spans="1:19" ht="15.75" customHeight="1" x14ac:dyDescent="0.25">
      <c r="A50" s="44"/>
      <c r="B50" s="109" t="s">
        <v>55</v>
      </c>
      <c r="C50" s="109"/>
      <c r="D50" s="109"/>
      <c r="E50" s="109"/>
      <c r="F50" s="109"/>
      <c r="G50" s="109"/>
      <c r="H50" s="109"/>
      <c r="I50" s="109"/>
      <c r="J50" s="109"/>
      <c r="K50" s="46"/>
      <c r="L50" s="46"/>
      <c r="M50" s="10"/>
      <c r="N50" s="46"/>
      <c r="O50" s="44"/>
      <c r="Q50" s="37"/>
      <c r="R50" s="37"/>
      <c r="S50" s="37"/>
    </row>
    <row r="51" spans="1:19" x14ac:dyDescent="0.25">
      <c r="A51" s="4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10"/>
      <c r="N51" s="46"/>
      <c r="O51" s="44"/>
    </row>
    <row r="52" spans="1:19" x14ac:dyDescent="0.25">
      <c r="A52" s="44"/>
      <c r="B52" s="44"/>
      <c r="C52" s="10"/>
      <c r="D52" s="44"/>
      <c r="E52" s="44"/>
      <c r="F52" s="44"/>
      <c r="G52" s="10"/>
      <c r="H52" s="44"/>
      <c r="I52" s="10"/>
      <c r="J52" s="44"/>
      <c r="K52" s="44"/>
      <c r="L52" s="44"/>
      <c r="M52" s="10"/>
      <c r="N52" s="44"/>
      <c r="O52" s="44"/>
    </row>
    <row r="53" spans="1:19" ht="15.75" customHeight="1" x14ac:dyDescent="0.25">
      <c r="A53" s="47"/>
      <c r="B53" s="110" t="s">
        <v>56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47"/>
    </row>
    <row r="54" spans="1:19" x14ac:dyDescent="0.25">
      <c r="A54" s="47"/>
      <c r="B54" s="110" t="s">
        <v>57</v>
      </c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47"/>
    </row>
    <row r="55" spans="1:19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</sheetData>
  <mergeCells count="10">
    <mergeCell ref="B49:N49"/>
    <mergeCell ref="B50:J50"/>
    <mergeCell ref="B53:N53"/>
    <mergeCell ref="B54:N54"/>
    <mergeCell ref="B2:N2"/>
    <mergeCell ref="B3:N3"/>
    <mergeCell ref="B4:N4"/>
    <mergeCell ref="B45:N45"/>
    <mergeCell ref="B47:N47"/>
    <mergeCell ref="B48:J48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1048567"/>
  <sheetViews>
    <sheetView showGridLines="0" zoomScale="85" zoomScaleNormal="85" workbookViewId="0">
      <pane ySplit="7" topLeftCell="A32" activePane="bottomLeft" state="frozen"/>
      <selection activeCell="H60" sqref="H60"/>
      <selection pane="bottomLeft" activeCell="B40" sqref="B40:N4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23" style="7" bestFit="1" customWidth="1"/>
    <col min="18" max="18" width="1.28515625" style="7" customWidth="1"/>
    <col min="19" max="19" width="23" style="7" bestFit="1" customWidth="1"/>
    <col min="20" max="20" width="1.28515625" style="7" customWidth="1"/>
    <col min="21" max="21" width="24" style="7" bestFit="1" customWidth="1"/>
    <col min="22" max="22" width="1.28515625" style="7" customWidth="1"/>
    <col min="23" max="23" width="23" style="7" bestFit="1" customWidth="1"/>
    <col min="24" max="16384" width="9.140625" style="7"/>
  </cols>
  <sheetData>
    <row r="1" spans="1:26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6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</row>
    <row r="3" spans="1:26" s="5" customFormat="1" ht="15.6" customHeight="1" x14ac:dyDescent="0.25">
      <c r="A3" s="1"/>
      <c r="B3" s="110" t="s">
        <v>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8"/>
      <c r="P3" s="8"/>
    </row>
    <row r="4" spans="1:26" ht="15.75" customHeight="1" x14ac:dyDescent="0.25">
      <c r="A4" s="1"/>
      <c r="B4" s="111" t="s">
        <v>206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"/>
    </row>
    <row r="5" spans="1:26" ht="6.4" customHeight="1" x14ac:dyDescent="0.25">
      <c r="A5" s="1"/>
      <c r="B5" s="9"/>
      <c r="C5" s="10"/>
      <c r="D5" s="11"/>
      <c r="E5" s="1"/>
      <c r="F5" s="12"/>
      <c r="G5" s="10"/>
      <c r="H5" s="12"/>
      <c r="I5" s="10"/>
      <c r="J5" s="12"/>
      <c r="K5" s="1"/>
      <c r="L5" s="12"/>
      <c r="M5" s="10"/>
      <c r="N5" s="12"/>
      <c r="O5" s="1"/>
    </row>
    <row r="6" spans="1:26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13"/>
      <c r="Q6" s="19" t="s">
        <v>9</v>
      </c>
      <c r="S6" s="19" t="s">
        <v>9</v>
      </c>
      <c r="U6" s="19" t="s">
        <v>9</v>
      </c>
      <c r="W6" s="19" t="s">
        <v>9</v>
      </c>
    </row>
    <row r="7" spans="1:26" s="22" customFormat="1" ht="4.5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L7" s="21"/>
      <c r="M7" s="10"/>
      <c r="N7" s="21"/>
      <c r="O7" s="1"/>
      <c r="Q7" s="23"/>
    </row>
    <row r="8" spans="1:26" x14ac:dyDescent="0.25">
      <c r="A8" s="1"/>
      <c r="B8" s="25">
        <v>1140</v>
      </c>
      <c r="C8" s="26"/>
      <c r="D8" s="27" t="s">
        <v>59</v>
      </c>
      <c r="E8" s="1"/>
      <c r="F8" s="28">
        <v>294.41624365482232</v>
      </c>
      <c r="G8" s="29"/>
      <c r="H8" s="28">
        <f>F8-J8</f>
        <v>4.4162436548223241</v>
      </c>
      <c r="I8" s="29"/>
      <c r="J8" s="28">
        <v>290</v>
      </c>
      <c r="K8" s="30"/>
      <c r="L8" s="28">
        <f>F8*6</f>
        <v>1766.4974619289339</v>
      </c>
      <c r="M8" s="29"/>
      <c r="N8" s="28">
        <f>J8*6</f>
        <v>1740</v>
      </c>
      <c r="O8" s="1"/>
      <c r="Q8" s="31" t="s">
        <v>60</v>
      </c>
      <c r="S8" s="31" t="s">
        <v>61</v>
      </c>
      <c r="U8" s="31" t="s">
        <v>62</v>
      </c>
      <c r="W8" s="31" t="s">
        <v>63</v>
      </c>
      <c r="Y8" s="33"/>
      <c r="Z8" s="33"/>
    </row>
    <row r="9" spans="1:26" x14ac:dyDescent="0.25">
      <c r="A9" s="1"/>
      <c r="B9" s="34">
        <v>1133</v>
      </c>
      <c r="C9" s="10"/>
      <c r="D9" s="27" t="s">
        <v>64</v>
      </c>
      <c r="E9" s="1"/>
      <c r="F9" s="28">
        <v>263.95939086294419</v>
      </c>
      <c r="G9" s="29"/>
      <c r="H9" s="28">
        <f t="shared" ref="H9:H39" si="0">F9-J9</f>
        <v>3.9593908629441898</v>
      </c>
      <c r="I9" s="29"/>
      <c r="J9" s="28">
        <v>260</v>
      </c>
      <c r="K9" s="30"/>
      <c r="L9" s="28">
        <f t="shared" ref="L9:L39" si="1">F9*6</f>
        <v>1583.756345177665</v>
      </c>
      <c r="M9" s="29"/>
      <c r="N9" s="28">
        <f t="shared" ref="N9:N39" si="2">J9*6</f>
        <v>1560</v>
      </c>
      <c r="O9" s="1"/>
      <c r="Q9" s="31" t="s">
        <v>65</v>
      </c>
      <c r="S9" s="31" t="s">
        <v>66</v>
      </c>
      <c r="U9" s="31" t="s">
        <v>67</v>
      </c>
      <c r="W9" s="31" t="s">
        <v>68</v>
      </c>
      <c r="Y9" s="33"/>
      <c r="Z9" s="33"/>
    </row>
    <row r="10" spans="1:26" x14ac:dyDescent="0.25">
      <c r="A10" s="1"/>
      <c r="B10" s="34">
        <v>2007</v>
      </c>
      <c r="C10" s="10"/>
      <c r="D10" s="27" t="s">
        <v>69</v>
      </c>
      <c r="E10" s="1"/>
      <c r="F10" s="28">
        <v>263.95939086294419</v>
      </c>
      <c r="G10" s="29"/>
      <c r="H10" s="28">
        <f t="shared" si="0"/>
        <v>3.9593908629441898</v>
      </c>
      <c r="I10" s="29"/>
      <c r="J10" s="28">
        <v>260</v>
      </c>
      <c r="K10" s="30"/>
      <c r="L10" s="28">
        <f t="shared" si="1"/>
        <v>1583.756345177665</v>
      </c>
      <c r="M10" s="29"/>
      <c r="N10" s="28">
        <f t="shared" si="2"/>
        <v>1560</v>
      </c>
      <c r="O10" s="1"/>
      <c r="Q10" s="31" t="s">
        <v>70</v>
      </c>
      <c r="S10" s="31" t="s">
        <v>71</v>
      </c>
      <c r="U10" s="31" t="s">
        <v>72</v>
      </c>
      <c r="W10" s="31" t="s">
        <v>73</v>
      </c>
      <c r="Y10" s="33"/>
      <c r="Z10" s="33"/>
    </row>
    <row r="11" spans="1:26" x14ac:dyDescent="0.25">
      <c r="A11" s="1"/>
      <c r="B11" s="34">
        <v>1116</v>
      </c>
      <c r="C11" s="10"/>
      <c r="D11" s="27" t="s">
        <v>74</v>
      </c>
      <c r="E11" s="1"/>
      <c r="F11" s="28">
        <v>294.41624365482232</v>
      </c>
      <c r="G11" s="29"/>
      <c r="H11" s="28">
        <f t="shared" si="0"/>
        <v>4.4162436548223241</v>
      </c>
      <c r="I11" s="29"/>
      <c r="J11" s="28">
        <v>290</v>
      </c>
      <c r="K11" s="30"/>
      <c r="L11" s="28">
        <f t="shared" si="1"/>
        <v>1766.4974619289339</v>
      </c>
      <c r="M11" s="29"/>
      <c r="N11" s="28">
        <f t="shared" si="2"/>
        <v>1740</v>
      </c>
      <c r="O11" s="1"/>
      <c r="Q11" s="31" t="s">
        <v>75</v>
      </c>
      <c r="S11" s="31" t="s">
        <v>76</v>
      </c>
      <c r="U11" s="31" t="s">
        <v>77</v>
      </c>
      <c r="W11" s="31" t="s">
        <v>78</v>
      </c>
      <c r="Y11" s="33"/>
      <c r="Z11" s="33"/>
    </row>
    <row r="12" spans="1:26" x14ac:dyDescent="0.25">
      <c r="A12" s="1"/>
      <c r="B12" s="34">
        <v>1107</v>
      </c>
      <c r="C12" s="10"/>
      <c r="D12" s="27" t="s">
        <v>79</v>
      </c>
      <c r="E12" s="1"/>
      <c r="F12" s="28">
        <v>294.41624365482232</v>
      </c>
      <c r="G12" s="29"/>
      <c r="H12" s="28">
        <f t="shared" si="0"/>
        <v>4.4162436548223241</v>
      </c>
      <c r="I12" s="29"/>
      <c r="J12" s="28">
        <v>290</v>
      </c>
      <c r="K12" s="30"/>
      <c r="L12" s="28">
        <f t="shared" si="1"/>
        <v>1766.4974619289339</v>
      </c>
      <c r="M12" s="29"/>
      <c r="N12" s="28">
        <f t="shared" si="2"/>
        <v>1740</v>
      </c>
      <c r="O12" s="1"/>
      <c r="Q12" s="31" t="s">
        <v>80</v>
      </c>
      <c r="S12" s="31" t="s">
        <v>81</v>
      </c>
      <c r="U12" s="31" t="s">
        <v>82</v>
      </c>
      <c r="W12" s="31" t="s">
        <v>83</v>
      </c>
      <c r="Y12" s="33"/>
      <c r="Z12" s="33"/>
    </row>
    <row r="13" spans="1:26" x14ac:dyDescent="0.25">
      <c r="A13" s="1"/>
      <c r="B13" s="34">
        <v>2008</v>
      </c>
      <c r="C13" s="10"/>
      <c r="D13" s="27" t="s">
        <v>84</v>
      </c>
      <c r="E13" s="35"/>
      <c r="F13" s="28">
        <v>263.95939086294419</v>
      </c>
      <c r="G13" s="29"/>
      <c r="H13" s="28">
        <f t="shared" si="0"/>
        <v>3.9593908629441898</v>
      </c>
      <c r="I13" s="29"/>
      <c r="J13" s="28">
        <v>260</v>
      </c>
      <c r="K13" s="30"/>
      <c r="L13" s="28">
        <f t="shared" si="1"/>
        <v>1583.756345177665</v>
      </c>
      <c r="M13" s="29"/>
      <c r="N13" s="28">
        <f t="shared" si="2"/>
        <v>1560</v>
      </c>
      <c r="O13" s="1"/>
      <c r="Q13" s="31" t="s">
        <v>85</v>
      </c>
      <c r="R13" s="36"/>
      <c r="S13" s="31" t="s">
        <v>86</v>
      </c>
      <c r="T13" s="36"/>
      <c r="U13" s="31" t="s">
        <v>87</v>
      </c>
      <c r="V13" s="36"/>
      <c r="W13" s="31" t="s">
        <v>88</v>
      </c>
      <c r="Y13" s="33"/>
      <c r="Z13" s="33"/>
    </row>
    <row r="14" spans="1:26" x14ac:dyDescent="0.25">
      <c r="A14" s="1"/>
      <c r="B14" s="34">
        <v>1112</v>
      </c>
      <c r="C14" s="10"/>
      <c r="D14" s="27" t="s">
        <v>89</v>
      </c>
      <c r="E14" s="1"/>
      <c r="F14" s="28">
        <v>263.95939086294419</v>
      </c>
      <c r="G14" s="29"/>
      <c r="H14" s="28">
        <f t="shared" si="0"/>
        <v>3.9593908629441898</v>
      </c>
      <c r="I14" s="29"/>
      <c r="J14" s="28">
        <v>260</v>
      </c>
      <c r="K14" s="30"/>
      <c r="L14" s="28">
        <f t="shared" si="1"/>
        <v>1583.756345177665</v>
      </c>
      <c r="M14" s="29"/>
      <c r="N14" s="28">
        <f t="shared" si="2"/>
        <v>1560</v>
      </c>
      <c r="O14" s="1"/>
      <c r="Q14" s="31" t="s">
        <v>90</v>
      </c>
      <c r="R14" s="36"/>
      <c r="S14" s="31" t="s">
        <v>91</v>
      </c>
      <c r="T14" s="36"/>
      <c r="U14" s="31" t="s">
        <v>92</v>
      </c>
      <c r="V14" s="36"/>
      <c r="W14" s="31" t="s">
        <v>93</v>
      </c>
      <c r="Y14" s="33"/>
      <c r="Z14" s="33"/>
    </row>
    <row r="15" spans="1:26" x14ac:dyDescent="0.25">
      <c r="A15" s="1"/>
      <c r="B15" s="34">
        <v>1117</v>
      </c>
      <c r="C15" s="10"/>
      <c r="D15" s="27" t="s">
        <v>94</v>
      </c>
      <c r="E15" s="1"/>
      <c r="F15" s="28">
        <v>263.95939086294419</v>
      </c>
      <c r="G15" s="29"/>
      <c r="H15" s="28">
        <f t="shared" si="0"/>
        <v>3.9593908629441898</v>
      </c>
      <c r="I15" s="29"/>
      <c r="J15" s="28">
        <v>260</v>
      </c>
      <c r="K15" s="30"/>
      <c r="L15" s="28">
        <f t="shared" si="1"/>
        <v>1583.756345177665</v>
      </c>
      <c r="M15" s="29"/>
      <c r="N15" s="28">
        <f t="shared" si="2"/>
        <v>1560</v>
      </c>
      <c r="O15" s="1"/>
      <c r="Q15" s="31" t="s">
        <v>95</v>
      </c>
      <c r="S15" s="31" t="s">
        <v>96</v>
      </c>
      <c r="U15" s="31" t="s">
        <v>97</v>
      </c>
      <c r="W15" s="31" t="s">
        <v>98</v>
      </c>
      <c r="Y15" s="33"/>
      <c r="Z15" s="33"/>
    </row>
    <row r="16" spans="1:26" x14ac:dyDescent="0.25">
      <c r="A16" s="1"/>
      <c r="B16" s="34">
        <v>1139</v>
      </c>
      <c r="C16" s="10"/>
      <c r="D16" s="27" t="s">
        <v>99</v>
      </c>
      <c r="E16" s="1"/>
      <c r="F16" s="28">
        <v>263.95939086294419</v>
      </c>
      <c r="G16" s="29"/>
      <c r="H16" s="28">
        <f t="shared" si="0"/>
        <v>3.9593908629441898</v>
      </c>
      <c r="I16" s="29"/>
      <c r="J16" s="28">
        <v>260</v>
      </c>
      <c r="K16" s="30"/>
      <c r="L16" s="28">
        <f t="shared" si="1"/>
        <v>1583.756345177665</v>
      </c>
      <c r="M16" s="29"/>
      <c r="N16" s="28">
        <f t="shared" si="2"/>
        <v>1560</v>
      </c>
      <c r="O16" s="1"/>
      <c r="Q16" s="31" t="s">
        <v>100</v>
      </c>
      <c r="S16" s="31" t="s">
        <v>101</v>
      </c>
      <c r="U16" s="31" t="s">
        <v>102</v>
      </c>
      <c r="W16" s="31" t="s">
        <v>103</v>
      </c>
      <c r="Y16" s="33"/>
      <c r="Z16" s="33"/>
    </row>
    <row r="17" spans="1:26" x14ac:dyDescent="0.25">
      <c r="A17" s="1"/>
      <c r="B17" s="34">
        <v>1120</v>
      </c>
      <c r="C17" s="10"/>
      <c r="D17" s="27" t="s">
        <v>104</v>
      </c>
      <c r="E17" s="1"/>
      <c r="F17" s="28">
        <v>263.95939086294419</v>
      </c>
      <c r="G17" s="29"/>
      <c r="H17" s="28">
        <f t="shared" si="0"/>
        <v>3.9593908629441898</v>
      </c>
      <c r="I17" s="29"/>
      <c r="J17" s="28">
        <v>260</v>
      </c>
      <c r="K17" s="30"/>
      <c r="L17" s="28">
        <f t="shared" si="1"/>
        <v>1583.756345177665</v>
      </c>
      <c r="M17" s="29"/>
      <c r="N17" s="28">
        <f t="shared" si="2"/>
        <v>1560</v>
      </c>
      <c r="O17" s="1"/>
      <c r="Q17" s="31" t="s">
        <v>105</v>
      </c>
      <c r="S17" s="31" t="s">
        <v>106</v>
      </c>
      <c r="U17" s="31" t="s">
        <v>107</v>
      </c>
      <c r="W17" s="31" t="s">
        <v>108</v>
      </c>
      <c r="Y17" s="33"/>
      <c r="Z17" s="33"/>
    </row>
    <row r="18" spans="1:26" x14ac:dyDescent="0.25">
      <c r="A18" s="1"/>
      <c r="B18" s="34">
        <v>1113</v>
      </c>
      <c r="C18" s="10"/>
      <c r="D18" s="27" t="s">
        <v>109</v>
      </c>
      <c r="E18" s="1"/>
      <c r="F18" s="28">
        <v>263.95939086294419</v>
      </c>
      <c r="G18" s="29"/>
      <c r="H18" s="28">
        <f t="shared" si="0"/>
        <v>3.9593908629441898</v>
      </c>
      <c r="I18" s="29"/>
      <c r="J18" s="28">
        <v>260</v>
      </c>
      <c r="K18" s="30"/>
      <c r="L18" s="28">
        <f t="shared" si="1"/>
        <v>1583.756345177665</v>
      </c>
      <c r="M18" s="29"/>
      <c r="N18" s="28">
        <f t="shared" si="2"/>
        <v>1560</v>
      </c>
      <c r="O18" s="1"/>
      <c r="Q18" s="31" t="s">
        <v>110</v>
      </c>
      <c r="S18" s="31" t="s">
        <v>111</v>
      </c>
      <c r="U18" s="31" t="s">
        <v>112</v>
      </c>
      <c r="W18" s="31" t="s">
        <v>113</v>
      </c>
      <c r="Y18" s="33"/>
      <c r="Z18" s="33"/>
    </row>
    <row r="19" spans="1:26" ht="16.5" customHeight="1" x14ac:dyDescent="0.25">
      <c r="A19" s="1"/>
      <c r="B19" s="25">
        <v>1141</v>
      </c>
      <c r="C19" s="26"/>
      <c r="D19" s="27" t="s">
        <v>114</v>
      </c>
      <c r="E19" s="1"/>
      <c r="F19" s="28">
        <v>263.95939086294419</v>
      </c>
      <c r="G19" s="29"/>
      <c r="H19" s="28">
        <f t="shared" si="0"/>
        <v>3.9593908629441898</v>
      </c>
      <c r="I19" s="29"/>
      <c r="J19" s="28">
        <v>260</v>
      </c>
      <c r="K19" s="30"/>
      <c r="L19" s="28">
        <f t="shared" si="1"/>
        <v>1583.756345177665</v>
      </c>
      <c r="M19" s="29"/>
      <c r="N19" s="28">
        <f t="shared" si="2"/>
        <v>1560</v>
      </c>
      <c r="O19" s="1"/>
      <c r="Q19" s="31" t="s">
        <v>115</v>
      </c>
      <c r="S19" s="31" t="s">
        <v>116</v>
      </c>
      <c r="U19" s="31" t="s">
        <v>117</v>
      </c>
      <c r="W19" s="31" t="s">
        <v>118</v>
      </c>
      <c r="Y19" s="33"/>
      <c r="Z19" s="33"/>
    </row>
    <row r="20" spans="1:26" x14ac:dyDescent="0.25">
      <c r="A20" s="1"/>
      <c r="B20" s="34">
        <v>1128</v>
      </c>
      <c r="C20" s="10"/>
      <c r="D20" s="27" t="s">
        <v>119</v>
      </c>
      <c r="E20" s="1"/>
      <c r="F20" s="28">
        <v>263.95939086294419</v>
      </c>
      <c r="G20" s="29"/>
      <c r="H20" s="28">
        <f t="shared" si="0"/>
        <v>3.9593908629441898</v>
      </c>
      <c r="I20" s="29"/>
      <c r="J20" s="28">
        <v>260</v>
      </c>
      <c r="K20" s="30"/>
      <c r="L20" s="28">
        <f t="shared" si="1"/>
        <v>1583.756345177665</v>
      </c>
      <c r="M20" s="29"/>
      <c r="N20" s="28">
        <f t="shared" si="2"/>
        <v>1560</v>
      </c>
      <c r="O20" s="1"/>
      <c r="Q20" s="31" t="s">
        <v>120</v>
      </c>
      <c r="S20" s="31" t="s">
        <v>121</v>
      </c>
      <c r="U20" s="31" t="s">
        <v>122</v>
      </c>
      <c r="W20" s="31" t="s">
        <v>123</v>
      </c>
      <c r="Y20" s="33"/>
      <c r="Z20" s="33"/>
    </row>
    <row r="21" spans="1:26" x14ac:dyDescent="0.25">
      <c r="A21" s="1"/>
      <c r="B21" s="34">
        <v>1132</v>
      </c>
      <c r="C21" s="10"/>
      <c r="D21" s="27" t="s">
        <v>124</v>
      </c>
      <c r="E21" s="1"/>
      <c r="F21" s="28">
        <v>263.95939086294419</v>
      </c>
      <c r="G21" s="29"/>
      <c r="H21" s="28">
        <f t="shared" si="0"/>
        <v>3.9593908629441898</v>
      </c>
      <c r="I21" s="29"/>
      <c r="J21" s="28">
        <v>260</v>
      </c>
      <c r="K21" s="30"/>
      <c r="L21" s="28">
        <f t="shared" si="1"/>
        <v>1583.756345177665</v>
      </c>
      <c r="M21" s="29"/>
      <c r="N21" s="28">
        <f t="shared" si="2"/>
        <v>1560</v>
      </c>
      <c r="O21" s="1"/>
      <c r="Q21" s="31" t="s">
        <v>125</v>
      </c>
      <c r="S21" s="31" t="s">
        <v>126</v>
      </c>
      <c r="U21" s="31" t="s">
        <v>127</v>
      </c>
      <c r="W21" s="31" t="s">
        <v>128</v>
      </c>
      <c r="Y21" s="33"/>
      <c r="Z21" s="33"/>
    </row>
    <row r="22" spans="1:26" x14ac:dyDescent="0.25">
      <c r="A22" s="1"/>
      <c r="B22" s="25">
        <v>1142</v>
      </c>
      <c r="C22" s="26"/>
      <c r="D22" s="27" t="s">
        <v>129</v>
      </c>
      <c r="E22" s="1"/>
      <c r="F22" s="28">
        <v>263.95939086294419</v>
      </c>
      <c r="G22" s="29"/>
      <c r="H22" s="28">
        <f t="shared" si="0"/>
        <v>3.9593908629441898</v>
      </c>
      <c r="I22" s="29"/>
      <c r="J22" s="28">
        <v>260</v>
      </c>
      <c r="K22" s="30"/>
      <c r="L22" s="28">
        <f t="shared" si="1"/>
        <v>1583.756345177665</v>
      </c>
      <c r="M22" s="29"/>
      <c r="N22" s="28">
        <f t="shared" si="2"/>
        <v>1560</v>
      </c>
      <c r="O22" s="1"/>
      <c r="Q22" s="31" t="s">
        <v>130</v>
      </c>
      <c r="S22" s="31" t="s">
        <v>131</v>
      </c>
      <c r="U22" s="31" t="s">
        <v>132</v>
      </c>
      <c r="W22" s="31" t="s">
        <v>133</v>
      </c>
      <c r="Y22" s="33"/>
      <c r="Z22" s="33"/>
    </row>
    <row r="23" spans="1:26" x14ac:dyDescent="0.25">
      <c r="A23" s="1"/>
      <c r="B23" s="34">
        <v>1122</v>
      </c>
      <c r="C23" s="10"/>
      <c r="D23" s="27" t="s">
        <v>134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28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1"/>
      <c r="Q23" s="31" t="s">
        <v>135</v>
      </c>
      <c r="S23" s="31" t="s">
        <v>136</v>
      </c>
      <c r="U23" s="31" t="s">
        <v>137</v>
      </c>
      <c r="W23" s="31" t="s">
        <v>138</v>
      </c>
      <c r="Y23" s="33"/>
      <c r="Z23" s="33"/>
    </row>
    <row r="24" spans="1:26" x14ac:dyDescent="0.25">
      <c r="A24" s="1"/>
      <c r="B24" s="25">
        <v>1135</v>
      </c>
      <c r="C24" s="26"/>
      <c r="D24" s="27" t="s">
        <v>139</v>
      </c>
      <c r="E24" s="1"/>
      <c r="F24" s="28">
        <v>294.41624365482232</v>
      </c>
      <c r="G24" s="29"/>
      <c r="H24" s="28">
        <f t="shared" si="0"/>
        <v>4.4162436548223241</v>
      </c>
      <c r="I24" s="29"/>
      <c r="J24" s="28">
        <v>290</v>
      </c>
      <c r="K24" s="30"/>
      <c r="L24" s="28">
        <f t="shared" si="1"/>
        <v>1766.4974619289339</v>
      </c>
      <c r="M24" s="29"/>
      <c r="N24" s="28">
        <f t="shared" si="2"/>
        <v>1740</v>
      </c>
      <c r="O24" s="1"/>
      <c r="Q24" s="31" t="s">
        <v>140</v>
      </c>
      <c r="S24" s="31" t="s">
        <v>141</v>
      </c>
      <c r="U24" s="31" t="s">
        <v>142</v>
      </c>
      <c r="W24" s="31" t="s">
        <v>143</v>
      </c>
      <c r="Y24" s="33"/>
      <c r="Z24" s="33"/>
    </row>
    <row r="25" spans="1:26" x14ac:dyDescent="0.25">
      <c r="A25" s="1"/>
      <c r="B25" s="34">
        <v>2009</v>
      </c>
      <c r="C25" s="10"/>
      <c r="D25" s="27" t="s">
        <v>144</v>
      </c>
      <c r="E25" s="35"/>
      <c r="F25" s="28">
        <v>263.95939086294419</v>
      </c>
      <c r="G25" s="29"/>
      <c r="H25" s="28">
        <f t="shared" si="0"/>
        <v>3.9593908629441898</v>
      </c>
      <c r="I25" s="29"/>
      <c r="J25" s="28">
        <v>260</v>
      </c>
      <c r="K25" s="30"/>
      <c r="L25" s="28">
        <f t="shared" si="1"/>
        <v>1583.756345177665</v>
      </c>
      <c r="M25" s="29"/>
      <c r="N25" s="28">
        <f t="shared" si="2"/>
        <v>1560</v>
      </c>
      <c r="O25" s="1"/>
      <c r="Q25" s="31" t="s">
        <v>145</v>
      </c>
      <c r="S25" s="31" t="s">
        <v>146</v>
      </c>
      <c r="U25" s="31" t="s">
        <v>147</v>
      </c>
      <c r="W25" s="31"/>
      <c r="Y25" s="33"/>
      <c r="Z25" s="33"/>
    </row>
    <row r="26" spans="1:26" x14ac:dyDescent="0.25">
      <c r="A26" s="1"/>
      <c r="B26" s="34">
        <v>2010</v>
      </c>
      <c r="C26" s="10"/>
      <c r="D26" s="27" t="s">
        <v>148</v>
      </c>
      <c r="E26" s="1"/>
      <c r="F26" s="28">
        <v>263.95939086294419</v>
      </c>
      <c r="G26" s="29"/>
      <c r="H26" s="28">
        <f t="shared" si="0"/>
        <v>3.9593908629441898</v>
      </c>
      <c r="I26" s="29"/>
      <c r="J26" s="28">
        <v>260</v>
      </c>
      <c r="K26" s="30"/>
      <c r="L26" s="28">
        <f t="shared" si="1"/>
        <v>1583.756345177665</v>
      </c>
      <c r="M26" s="29"/>
      <c r="N26" s="28">
        <f t="shared" si="2"/>
        <v>1560</v>
      </c>
      <c r="O26" s="1"/>
      <c r="Q26" s="31" t="s">
        <v>149</v>
      </c>
      <c r="S26" s="31" t="s">
        <v>150</v>
      </c>
      <c r="U26" s="31" t="s">
        <v>151</v>
      </c>
      <c r="W26" s="31"/>
      <c r="Y26" s="33"/>
      <c r="Z26" s="33"/>
    </row>
    <row r="27" spans="1:26" x14ac:dyDescent="0.25">
      <c r="A27" s="1"/>
      <c r="B27" s="25">
        <v>1137</v>
      </c>
      <c r="C27" s="26"/>
      <c r="D27" s="27" t="s">
        <v>152</v>
      </c>
      <c r="E27" s="1"/>
      <c r="F27" s="28">
        <v>263.95939086294419</v>
      </c>
      <c r="G27" s="29"/>
      <c r="H27" s="28">
        <f t="shared" si="0"/>
        <v>3.9593908629441898</v>
      </c>
      <c r="I27" s="29"/>
      <c r="J27" s="28">
        <v>260</v>
      </c>
      <c r="K27" s="30"/>
      <c r="L27" s="28">
        <f t="shared" si="1"/>
        <v>1583.756345177665</v>
      </c>
      <c r="M27" s="29"/>
      <c r="N27" s="28">
        <f t="shared" si="2"/>
        <v>1560</v>
      </c>
      <c r="O27" s="1"/>
      <c r="Q27" s="31" t="s">
        <v>153</v>
      </c>
      <c r="S27" s="31" t="s">
        <v>154</v>
      </c>
      <c r="U27" s="31" t="s">
        <v>155</v>
      </c>
      <c r="W27" s="31"/>
      <c r="Y27" s="33"/>
      <c r="Z27" s="33"/>
    </row>
    <row r="28" spans="1:26" x14ac:dyDescent="0.25">
      <c r="A28" s="1"/>
      <c r="B28" s="34">
        <v>1104</v>
      </c>
      <c r="C28" s="10"/>
      <c r="D28" s="27" t="s">
        <v>156</v>
      </c>
      <c r="E28" s="1"/>
      <c r="F28" s="28">
        <v>263.95939086294419</v>
      </c>
      <c r="G28" s="29"/>
      <c r="H28" s="28">
        <f t="shared" si="0"/>
        <v>3.9593908629441898</v>
      </c>
      <c r="I28" s="29"/>
      <c r="J28" s="28">
        <v>260</v>
      </c>
      <c r="K28" s="30"/>
      <c r="L28" s="28">
        <f t="shared" si="1"/>
        <v>1583.756345177665</v>
      </c>
      <c r="M28" s="29"/>
      <c r="N28" s="28">
        <f t="shared" si="2"/>
        <v>1560</v>
      </c>
      <c r="O28" s="1"/>
      <c r="Q28" s="31" t="s">
        <v>157</v>
      </c>
      <c r="S28" s="31" t="s">
        <v>158</v>
      </c>
      <c r="U28" s="31" t="s">
        <v>159</v>
      </c>
      <c r="W28" s="31"/>
      <c r="Y28" s="33"/>
      <c r="Z28" s="33"/>
    </row>
    <row r="29" spans="1:26" x14ac:dyDescent="0.25">
      <c r="A29" s="1"/>
      <c r="B29" s="34">
        <v>2006</v>
      </c>
      <c r="C29" s="10"/>
      <c r="D29" s="27" t="s">
        <v>160</v>
      </c>
      <c r="E29" s="1"/>
      <c r="F29" s="28">
        <v>263.95939086294419</v>
      </c>
      <c r="G29" s="29"/>
      <c r="H29" s="28">
        <f t="shared" si="0"/>
        <v>3.9593908629441898</v>
      </c>
      <c r="I29" s="29"/>
      <c r="J29" s="28">
        <v>260</v>
      </c>
      <c r="K29" s="30"/>
      <c r="L29" s="28">
        <f t="shared" si="1"/>
        <v>1583.756345177665</v>
      </c>
      <c r="M29" s="29"/>
      <c r="N29" s="28">
        <f t="shared" si="2"/>
        <v>1560</v>
      </c>
      <c r="O29" s="1"/>
      <c r="Q29" s="31" t="s">
        <v>161</v>
      </c>
      <c r="R29" s="36"/>
      <c r="S29" s="31" t="s">
        <v>162</v>
      </c>
      <c r="T29" s="36"/>
      <c r="U29" s="31" t="s">
        <v>163</v>
      </c>
      <c r="V29" s="36"/>
      <c r="W29" s="31"/>
      <c r="Y29" s="33"/>
      <c r="Z29" s="33"/>
    </row>
    <row r="30" spans="1:26" ht="30" x14ac:dyDescent="0.25">
      <c r="A30" s="1"/>
      <c r="B30" s="34">
        <v>1102</v>
      </c>
      <c r="C30" s="10"/>
      <c r="D30" s="27" t="s">
        <v>164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28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1"/>
      <c r="Q30" s="31" t="s">
        <v>165</v>
      </c>
      <c r="R30" s="36"/>
      <c r="S30" s="31" t="s">
        <v>166</v>
      </c>
      <c r="T30" s="36"/>
      <c r="U30" s="31" t="s">
        <v>167</v>
      </c>
      <c r="V30" s="36"/>
      <c r="W30" s="31"/>
      <c r="Y30" s="33"/>
      <c r="Z30" s="33"/>
    </row>
    <row r="31" spans="1:26" x14ac:dyDescent="0.25">
      <c r="A31" s="1"/>
      <c r="B31" s="34">
        <v>2005</v>
      </c>
      <c r="C31" s="10"/>
      <c r="D31" s="27" t="s">
        <v>168</v>
      </c>
      <c r="E31" s="1"/>
      <c r="F31" s="28">
        <v>263.95939086294419</v>
      </c>
      <c r="G31" s="29"/>
      <c r="H31" s="28">
        <f t="shared" si="0"/>
        <v>3.9593908629441898</v>
      </c>
      <c r="I31" s="29"/>
      <c r="J31" s="28">
        <v>260</v>
      </c>
      <c r="K31" s="30"/>
      <c r="L31" s="28">
        <f t="shared" si="1"/>
        <v>1583.756345177665</v>
      </c>
      <c r="M31" s="29"/>
      <c r="N31" s="28">
        <f t="shared" si="2"/>
        <v>1560</v>
      </c>
      <c r="O31" s="1"/>
      <c r="Q31" s="31" t="s">
        <v>169</v>
      </c>
      <c r="R31" s="36"/>
      <c r="S31" s="31" t="s">
        <v>170</v>
      </c>
      <c r="T31" s="36"/>
      <c r="U31" s="31" t="s">
        <v>171</v>
      </c>
      <c r="V31" s="36"/>
      <c r="W31" s="31"/>
      <c r="Y31" s="33"/>
      <c r="Z31" s="33"/>
    </row>
    <row r="32" spans="1:26" ht="30" x14ac:dyDescent="0.25">
      <c r="A32" s="1"/>
      <c r="B32" s="34">
        <v>1138</v>
      </c>
      <c r="C32" s="10"/>
      <c r="D32" s="27" t="s">
        <v>172</v>
      </c>
      <c r="E32" s="1"/>
      <c r="F32" s="28">
        <v>263.95939086294419</v>
      </c>
      <c r="G32" s="29"/>
      <c r="H32" s="28">
        <f t="shared" si="0"/>
        <v>3.9593908629441898</v>
      </c>
      <c r="I32" s="29"/>
      <c r="J32" s="28">
        <v>260</v>
      </c>
      <c r="K32" s="30"/>
      <c r="L32" s="28">
        <f t="shared" si="1"/>
        <v>1583.756345177665</v>
      </c>
      <c r="M32" s="29"/>
      <c r="N32" s="28">
        <f t="shared" si="2"/>
        <v>1560</v>
      </c>
      <c r="O32" s="1"/>
      <c r="Q32" s="31" t="s">
        <v>173</v>
      </c>
      <c r="S32" s="31" t="s">
        <v>174</v>
      </c>
      <c r="U32" s="31" t="s">
        <v>175</v>
      </c>
      <c r="W32" s="31"/>
      <c r="Y32" s="33"/>
      <c r="Z32" s="33"/>
    </row>
    <row r="33" spans="1:26" x14ac:dyDescent="0.25">
      <c r="A33" s="1"/>
      <c r="B33" s="34">
        <v>1127</v>
      </c>
      <c r="C33" s="10"/>
      <c r="D33" s="27" t="s">
        <v>176</v>
      </c>
      <c r="E33" s="1"/>
      <c r="F33" s="28">
        <v>263.95939086294419</v>
      </c>
      <c r="G33" s="29"/>
      <c r="H33" s="28">
        <f t="shared" si="0"/>
        <v>3.9593908629441898</v>
      </c>
      <c r="I33" s="29"/>
      <c r="J33" s="28">
        <v>260</v>
      </c>
      <c r="K33" s="30"/>
      <c r="L33" s="28">
        <f t="shared" si="1"/>
        <v>1583.756345177665</v>
      </c>
      <c r="M33" s="29"/>
      <c r="N33" s="28">
        <f t="shared" si="2"/>
        <v>1560</v>
      </c>
      <c r="O33" s="1"/>
      <c r="Q33" s="31" t="s">
        <v>177</v>
      </c>
      <c r="S33" s="31" t="s">
        <v>178</v>
      </c>
      <c r="U33" s="31" t="s">
        <v>179</v>
      </c>
      <c r="W33" s="31"/>
      <c r="Y33" s="33"/>
      <c r="Z33" s="33"/>
    </row>
    <row r="34" spans="1:26" x14ac:dyDescent="0.25">
      <c r="A34" s="1"/>
      <c r="B34" s="34">
        <v>1103</v>
      </c>
      <c r="C34" s="10"/>
      <c r="D34" s="27" t="s">
        <v>180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28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1"/>
      <c r="Q34" s="31" t="s">
        <v>181</v>
      </c>
      <c r="S34" s="31" t="s">
        <v>182</v>
      </c>
      <c r="U34" s="31" t="s">
        <v>183</v>
      </c>
      <c r="W34" s="31"/>
      <c r="Y34" s="33"/>
      <c r="Z34" s="33"/>
    </row>
    <row r="35" spans="1:26" x14ac:dyDescent="0.25">
      <c r="A35" s="1"/>
      <c r="B35" s="85">
        <v>1171</v>
      </c>
      <c r="C35" s="10"/>
      <c r="D35" s="86" t="s">
        <v>207</v>
      </c>
      <c r="E35" s="1"/>
      <c r="F35" s="87">
        <v>294.41624365482232</v>
      </c>
      <c r="G35" s="29"/>
      <c r="H35" s="87">
        <f t="shared" si="0"/>
        <v>4.4162436548223241</v>
      </c>
      <c r="I35" s="29"/>
      <c r="J35" s="87">
        <v>290</v>
      </c>
      <c r="K35" s="30"/>
      <c r="L35" s="87">
        <f t="shared" si="1"/>
        <v>1766.4974619289339</v>
      </c>
      <c r="M35" s="29"/>
      <c r="N35" s="87">
        <f t="shared" si="2"/>
        <v>1740</v>
      </c>
      <c r="O35" s="1"/>
      <c r="P35" s="88"/>
      <c r="Q35" s="84"/>
      <c r="R35" s="37"/>
      <c r="S35" s="37"/>
      <c r="U35" s="33"/>
      <c r="V35" s="33"/>
    </row>
    <row r="36" spans="1:26" x14ac:dyDescent="0.25">
      <c r="A36" s="1"/>
      <c r="B36" s="85">
        <v>1172</v>
      </c>
      <c r="C36" s="10"/>
      <c r="D36" s="86" t="s">
        <v>208</v>
      </c>
      <c r="E36" s="1"/>
      <c r="F36" s="87">
        <v>294.41624365482232</v>
      </c>
      <c r="G36" s="29"/>
      <c r="H36" s="87">
        <f t="shared" si="0"/>
        <v>4.4162436548223241</v>
      </c>
      <c r="I36" s="29"/>
      <c r="J36" s="87">
        <v>290</v>
      </c>
      <c r="K36" s="30"/>
      <c r="L36" s="87">
        <f t="shared" si="1"/>
        <v>1766.4974619289339</v>
      </c>
      <c r="M36" s="29"/>
      <c r="N36" s="87">
        <f t="shared" si="2"/>
        <v>1740</v>
      </c>
      <c r="O36" s="1"/>
      <c r="P36" s="88"/>
      <c r="Q36" s="84"/>
      <c r="R36" s="37"/>
      <c r="S36" s="37"/>
      <c r="U36" s="33"/>
      <c r="V36" s="33"/>
    </row>
    <row r="37" spans="1:26" ht="30" x14ac:dyDescent="0.25">
      <c r="A37" s="1"/>
      <c r="B37" s="85">
        <v>1173</v>
      </c>
      <c r="C37" s="10"/>
      <c r="D37" s="86" t="s">
        <v>209</v>
      </c>
      <c r="E37" s="1"/>
      <c r="F37" s="87">
        <v>294.41624365482232</v>
      </c>
      <c r="G37" s="29"/>
      <c r="H37" s="87">
        <f t="shared" si="0"/>
        <v>4.4162436548223241</v>
      </c>
      <c r="I37" s="29"/>
      <c r="J37" s="87">
        <v>290</v>
      </c>
      <c r="K37" s="30"/>
      <c r="L37" s="87">
        <f t="shared" si="1"/>
        <v>1766.4974619289339</v>
      </c>
      <c r="M37" s="29"/>
      <c r="N37" s="87">
        <f t="shared" si="2"/>
        <v>1740</v>
      </c>
      <c r="O37" s="1"/>
      <c r="P37" s="88"/>
      <c r="Q37" s="84"/>
      <c r="R37" s="37"/>
      <c r="S37" s="37"/>
      <c r="U37" s="33"/>
      <c r="V37" s="33"/>
    </row>
    <row r="38" spans="1:26" x14ac:dyDescent="0.25">
      <c r="A38" s="1"/>
      <c r="B38" s="85">
        <v>1174</v>
      </c>
      <c r="C38" s="10"/>
      <c r="D38" s="86" t="s">
        <v>210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1"/>
      <c r="P38" s="88"/>
      <c r="Q38" s="84"/>
      <c r="R38" s="37"/>
      <c r="S38" s="37"/>
      <c r="U38" s="33"/>
      <c r="V38" s="33"/>
    </row>
    <row r="39" spans="1:26" x14ac:dyDescent="0.25">
      <c r="A39" s="1"/>
      <c r="B39" s="85">
        <v>2012</v>
      </c>
      <c r="C39" s="10"/>
      <c r="D39" s="86" t="s">
        <v>349</v>
      </c>
      <c r="E39" s="1"/>
      <c r="F39" s="87">
        <v>263.95939086294419</v>
      </c>
      <c r="G39" s="29"/>
      <c r="H39" s="87">
        <f t="shared" si="0"/>
        <v>3.9593908629441898</v>
      </c>
      <c r="I39" s="29"/>
      <c r="J39" s="87">
        <f>'Premissas Aprovadas - Calouros'!C3</f>
        <v>260</v>
      </c>
      <c r="K39" s="30"/>
      <c r="L39" s="87">
        <f t="shared" si="1"/>
        <v>1583.756345177665</v>
      </c>
      <c r="M39" s="29"/>
      <c r="N39" s="87">
        <f t="shared" si="2"/>
        <v>1560</v>
      </c>
      <c r="O39" s="1"/>
      <c r="P39" s="88"/>
      <c r="Q39" s="84"/>
      <c r="R39" s="37"/>
      <c r="S39" s="37"/>
      <c r="U39" s="33"/>
      <c r="V39" s="33"/>
    </row>
    <row r="40" spans="1:26" x14ac:dyDescent="0.25">
      <c r="A40" s="10"/>
      <c r="B40" s="39"/>
      <c r="C40" s="10"/>
      <c r="D40" s="40"/>
      <c r="E40" s="40"/>
      <c r="F40" s="40"/>
      <c r="G40" s="10"/>
      <c r="H40" s="10"/>
      <c r="I40" s="10"/>
      <c r="J40" s="41"/>
      <c r="K40" s="40"/>
      <c r="L40" s="10"/>
      <c r="M40" s="10"/>
      <c r="N40" s="40"/>
      <c r="O40" s="10"/>
    </row>
    <row r="41" spans="1:26" x14ac:dyDescent="0.25">
      <c r="A41" s="10"/>
      <c r="B41" s="39"/>
      <c r="C41" s="10"/>
      <c r="D41" s="40"/>
      <c r="E41" s="40"/>
      <c r="F41" s="40"/>
      <c r="G41" s="10"/>
      <c r="H41" s="10"/>
      <c r="I41" s="10"/>
      <c r="J41" s="41"/>
      <c r="K41" s="40"/>
      <c r="L41" s="10"/>
      <c r="M41" s="10"/>
      <c r="N41" s="40"/>
      <c r="O41" s="10"/>
    </row>
    <row r="42" spans="1:26" x14ac:dyDescent="0.25">
      <c r="A42" s="42"/>
      <c r="B42" s="112" t="s">
        <v>53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42"/>
    </row>
    <row r="43" spans="1:26" x14ac:dyDescent="0.25">
      <c r="A43" s="10"/>
      <c r="B43" s="39"/>
      <c r="C43" s="10"/>
      <c r="D43" s="40"/>
      <c r="E43" s="40"/>
      <c r="F43" s="40"/>
      <c r="G43" s="10"/>
      <c r="H43" s="10"/>
      <c r="I43" s="10"/>
      <c r="J43" s="41"/>
      <c r="K43" s="40"/>
      <c r="L43" s="10"/>
      <c r="M43" s="10"/>
      <c r="N43" s="43"/>
      <c r="O43" s="10"/>
    </row>
    <row r="44" spans="1:26" x14ac:dyDescent="0.25">
      <c r="A44" s="44"/>
      <c r="B44" s="109" t="s">
        <v>54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44"/>
    </row>
    <row r="45" spans="1:26" ht="15" customHeight="1" x14ac:dyDescent="0.25">
      <c r="A45" s="10"/>
      <c r="B45" s="108"/>
      <c r="C45" s="108"/>
      <c r="D45" s="108"/>
      <c r="E45" s="108"/>
      <c r="F45" s="108"/>
      <c r="G45" s="108"/>
      <c r="H45" s="108"/>
      <c r="I45" s="108"/>
      <c r="J45" s="108"/>
      <c r="K45" s="10"/>
      <c r="M45" s="45"/>
      <c r="O45" s="45"/>
    </row>
    <row r="46" spans="1:26" x14ac:dyDescent="0.25">
      <c r="A46" s="10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"/>
    </row>
    <row r="47" spans="1:26" ht="15.75" customHeight="1" x14ac:dyDescent="0.25">
      <c r="A47" s="44"/>
      <c r="B47" s="109" t="s">
        <v>55</v>
      </c>
      <c r="C47" s="109"/>
      <c r="D47" s="109"/>
      <c r="E47" s="109"/>
      <c r="F47" s="109"/>
      <c r="G47" s="109"/>
      <c r="H47" s="109"/>
      <c r="I47" s="109"/>
      <c r="J47" s="109"/>
      <c r="K47" s="46"/>
      <c r="L47" s="46"/>
      <c r="M47" s="10"/>
      <c r="N47" s="46"/>
      <c r="O47" s="44"/>
    </row>
    <row r="48" spans="1:26" x14ac:dyDescent="0.25">
      <c r="A48" s="4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10"/>
      <c r="N48" s="46"/>
      <c r="O48" s="44"/>
    </row>
    <row r="49" spans="1:15" x14ac:dyDescent="0.25">
      <c r="A49" s="44"/>
      <c r="B49" s="44"/>
      <c r="C49" s="10"/>
      <c r="D49" s="44"/>
      <c r="E49" s="44"/>
      <c r="F49" s="44"/>
      <c r="G49" s="10"/>
      <c r="H49" s="44"/>
      <c r="I49" s="10"/>
      <c r="J49" s="44"/>
      <c r="K49" s="44"/>
      <c r="L49" s="44"/>
      <c r="M49" s="10"/>
      <c r="N49" s="44"/>
      <c r="O49" s="44"/>
    </row>
    <row r="50" spans="1:15" ht="15.75" customHeight="1" x14ac:dyDescent="0.25">
      <c r="A50" s="47"/>
      <c r="B50" s="110" t="s">
        <v>56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47"/>
    </row>
    <row r="51" spans="1:15" x14ac:dyDescent="0.25">
      <c r="A51" s="47"/>
      <c r="B51" s="110" t="s">
        <v>57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47"/>
    </row>
    <row r="52" spans="1:15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1048567" spans="10:10" x14ac:dyDescent="0.25">
      <c r="J1048567" s="28"/>
    </row>
  </sheetData>
  <mergeCells count="10">
    <mergeCell ref="B46:N46"/>
    <mergeCell ref="B47:J47"/>
    <mergeCell ref="B50:N50"/>
    <mergeCell ref="B51:N51"/>
    <mergeCell ref="B2:N2"/>
    <mergeCell ref="B3:N3"/>
    <mergeCell ref="B4:N4"/>
    <mergeCell ref="B42:N42"/>
    <mergeCell ref="B44:N44"/>
    <mergeCell ref="B45:J45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1048567"/>
  <sheetViews>
    <sheetView showGridLines="0" zoomScale="85" zoomScaleNormal="85" workbookViewId="0">
      <pane ySplit="7" topLeftCell="A30" activePane="bottomLeft" state="frozen"/>
      <selection activeCell="H60" sqref="H60"/>
      <selection pane="bottomLeft" activeCell="B40" sqref="B40:N4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33.85546875" style="7" bestFit="1" customWidth="1"/>
    <col min="18" max="18" width="9.140625" style="7" customWidth="1"/>
    <col min="19" max="19" width="10.28515625" style="7" customWidth="1"/>
    <col min="20" max="16384" width="9.140625" style="7"/>
  </cols>
  <sheetData>
    <row r="1" spans="1:21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  <c r="Q1" s="7"/>
      <c r="R1" s="7"/>
      <c r="S1" s="7"/>
      <c r="T1" s="7"/>
    </row>
    <row r="2" spans="1:2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</row>
    <row r="3" spans="1:21" s="5" customFormat="1" ht="15.6" customHeight="1" x14ac:dyDescent="0.25">
      <c r="A3" s="1"/>
      <c r="B3" s="110" t="s">
        <v>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8"/>
      <c r="P3" s="8"/>
      <c r="Q3" s="7"/>
      <c r="R3" s="7"/>
      <c r="S3" s="7"/>
      <c r="T3" s="7"/>
    </row>
    <row r="4" spans="1:21" ht="15.75" customHeight="1" x14ac:dyDescent="0.25">
      <c r="A4" s="1"/>
      <c r="B4" s="111" t="s">
        <v>206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"/>
    </row>
    <row r="5" spans="1:21" ht="6.4" customHeight="1" x14ac:dyDescent="0.25">
      <c r="A5" s="1"/>
      <c r="B5" s="9"/>
      <c r="C5" s="10"/>
      <c r="D5" s="11"/>
      <c r="E5" s="1"/>
      <c r="F5" s="12"/>
      <c r="G5" s="10"/>
      <c r="H5" s="12"/>
      <c r="I5" s="10"/>
      <c r="J5" s="12"/>
      <c r="K5" s="1"/>
      <c r="L5" s="12"/>
      <c r="M5" s="10"/>
      <c r="N5" s="12"/>
      <c r="O5" s="1"/>
    </row>
    <row r="6" spans="1:21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13"/>
      <c r="Q6" s="19" t="s">
        <v>9</v>
      </c>
    </row>
    <row r="7" spans="1:21" s="22" customFormat="1" ht="4.5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L7" s="21"/>
      <c r="M7" s="10"/>
      <c r="N7" s="21"/>
      <c r="O7" s="1"/>
      <c r="Q7" s="23"/>
    </row>
    <row r="8" spans="1:21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28">
        <v>320</v>
      </c>
      <c r="K8" s="30"/>
      <c r="L8" s="28">
        <f>F8*6</f>
        <v>1949.2385786802031</v>
      </c>
      <c r="M8" s="29"/>
      <c r="N8" s="28">
        <f>J8*6</f>
        <v>1920</v>
      </c>
      <c r="O8" s="1"/>
      <c r="Q8" s="31" t="s">
        <v>184</v>
      </c>
      <c r="S8" s="33"/>
      <c r="U8" s="33"/>
    </row>
    <row r="9" spans="1:21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39" si="0">F9-J9</f>
        <v>4.4162436548223241</v>
      </c>
      <c r="I9" s="29"/>
      <c r="J9" s="28">
        <v>290</v>
      </c>
      <c r="K9" s="30"/>
      <c r="L9" s="28">
        <f t="shared" ref="L9:L39" si="1">F9*6</f>
        <v>1766.4974619289339</v>
      </c>
      <c r="M9" s="29"/>
      <c r="N9" s="28">
        <f t="shared" ref="N9:N39" si="2">J9*6</f>
        <v>1740</v>
      </c>
      <c r="O9" s="1"/>
      <c r="Q9" s="31" t="s">
        <v>185</v>
      </c>
      <c r="R9" s="49"/>
      <c r="S9" s="33"/>
      <c r="U9" s="33"/>
    </row>
    <row r="10" spans="1:21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28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1"/>
      <c r="Q10" s="31" t="s">
        <v>186</v>
      </c>
      <c r="R10" s="49"/>
      <c r="S10" s="33"/>
      <c r="U10" s="33"/>
    </row>
    <row r="11" spans="1:21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28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1"/>
      <c r="Q11" s="31" t="s">
        <v>187</v>
      </c>
      <c r="R11" s="49"/>
      <c r="S11" s="33"/>
      <c r="U11" s="33"/>
    </row>
    <row r="12" spans="1:21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28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1"/>
      <c r="Q12" s="31" t="s">
        <v>188</v>
      </c>
      <c r="R12" s="49"/>
      <c r="S12" s="33"/>
      <c r="U12" s="33"/>
    </row>
    <row r="13" spans="1:21" x14ac:dyDescent="0.25">
      <c r="A13" s="1"/>
      <c r="B13" s="34">
        <v>2008</v>
      </c>
      <c r="C13" s="10"/>
      <c r="D13" s="27" t="s">
        <v>84</v>
      </c>
      <c r="E13" s="35"/>
      <c r="F13" s="28">
        <v>294.41624365482232</v>
      </c>
      <c r="G13" s="29"/>
      <c r="H13" s="28">
        <f t="shared" si="0"/>
        <v>4.4162436548223241</v>
      </c>
      <c r="I13" s="29"/>
      <c r="J13" s="28">
        <v>290</v>
      </c>
      <c r="K13" s="30"/>
      <c r="L13" s="28">
        <f t="shared" si="1"/>
        <v>1766.4974619289339</v>
      </c>
      <c r="M13" s="29"/>
      <c r="N13" s="28">
        <f t="shared" si="2"/>
        <v>1740</v>
      </c>
      <c r="O13" s="1"/>
      <c r="Q13" s="31" t="s">
        <v>189</v>
      </c>
      <c r="R13" s="49"/>
      <c r="S13" s="33"/>
      <c r="U13" s="33"/>
    </row>
    <row r="14" spans="1:21" x14ac:dyDescent="0.25">
      <c r="A14" s="1"/>
      <c r="B14" s="34">
        <v>1112</v>
      </c>
      <c r="C14" s="10"/>
      <c r="D14" s="27" t="s">
        <v>89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28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1"/>
      <c r="Q14" s="31" t="s">
        <v>190</v>
      </c>
      <c r="R14" s="49"/>
      <c r="S14" s="33"/>
      <c r="U14" s="33"/>
    </row>
    <row r="15" spans="1:21" x14ac:dyDescent="0.25">
      <c r="A15" s="1"/>
      <c r="B15" s="34">
        <v>1117</v>
      </c>
      <c r="C15" s="10"/>
      <c r="D15" s="27" t="s">
        <v>94</v>
      </c>
      <c r="E15" s="1"/>
      <c r="F15" s="28">
        <v>294.41624365482232</v>
      </c>
      <c r="G15" s="29"/>
      <c r="H15" s="28">
        <f t="shared" si="0"/>
        <v>4.4162436548223241</v>
      </c>
      <c r="I15" s="29"/>
      <c r="J15" s="28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1"/>
      <c r="Q15" s="49"/>
      <c r="R15" s="49"/>
      <c r="S15" s="33"/>
      <c r="U15" s="33"/>
    </row>
    <row r="16" spans="1:21" x14ac:dyDescent="0.25">
      <c r="A16" s="1"/>
      <c r="B16" s="34">
        <v>1139</v>
      </c>
      <c r="C16" s="10"/>
      <c r="D16" s="27" t="s">
        <v>99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28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1"/>
      <c r="Q16" s="49"/>
      <c r="R16" s="49"/>
      <c r="S16" s="33"/>
      <c r="U16" s="33"/>
    </row>
    <row r="17" spans="1:21" x14ac:dyDescent="0.25">
      <c r="A17" s="1"/>
      <c r="B17" s="34">
        <v>1120</v>
      </c>
      <c r="C17" s="10"/>
      <c r="D17" s="27" t="s">
        <v>104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28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1"/>
      <c r="Q17" s="49"/>
      <c r="R17" s="49"/>
      <c r="S17" s="33"/>
      <c r="U17" s="33"/>
    </row>
    <row r="18" spans="1:21" x14ac:dyDescent="0.25">
      <c r="A18" s="1"/>
      <c r="B18" s="34">
        <v>1113</v>
      </c>
      <c r="C18" s="10"/>
      <c r="D18" s="27" t="s">
        <v>109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28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1"/>
      <c r="Q18" s="49"/>
      <c r="R18" s="49"/>
      <c r="S18" s="33"/>
      <c r="U18" s="33"/>
    </row>
    <row r="19" spans="1:21" ht="16.5" customHeight="1" x14ac:dyDescent="0.25">
      <c r="A19" s="1"/>
      <c r="B19" s="25">
        <v>1141</v>
      </c>
      <c r="C19" s="26"/>
      <c r="D19" s="27" t="s">
        <v>114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28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1"/>
      <c r="Q19" s="49"/>
      <c r="R19" s="49"/>
      <c r="S19" s="33"/>
      <c r="U19" s="33"/>
    </row>
    <row r="20" spans="1:21" x14ac:dyDescent="0.25">
      <c r="A20" s="1"/>
      <c r="B20" s="34">
        <v>1128</v>
      </c>
      <c r="C20" s="10"/>
      <c r="D20" s="27" t="s">
        <v>119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28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1"/>
      <c r="Q20" s="49"/>
      <c r="R20" s="49"/>
      <c r="S20" s="33"/>
      <c r="U20" s="33"/>
    </row>
    <row r="21" spans="1:21" x14ac:dyDescent="0.25">
      <c r="A21" s="1"/>
      <c r="B21" s="34">
        <v>1132</v>
      </c>
      <c r="C21" s="10"/>
      <c r="D21" s="27" t="s">
        <v>124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28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1"/>
      <c r="Q21" s="49"/>
      <c r="R21" s="49"/>
      <c r="S21" s="33"/>
      <c r="U21" s="33"/>
    </row>
    <row r="22" spans="1:21" x14ac:dyDescent="0.25">
      <c r="A22" s="1"/>
      <c r="B22" s="25">
        <v>1142</v>
      </c>
      <c r="C22" s="26"/>
      <c r="D22" s="27" t="s">
        <v>129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28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1"/>
      <c r="Q22" s="49"/>
      <c r="R22" s="49"/>
      <c r="S22" s="33"/>
      <c r="U22" s="33"/>
    </row>
    <row r="23" spans="1:21" x14ac:dyDescent="0.25">
      <c r="A23" s="1"/>
      <c r="B23" s="34">
        <v>1122</v>
      </c>
      <c r="C23" s="10"/>
      <c r="D23" s="27" t="s">
        <v>134</v>
      </c>
      <c r="E23" s="1"/>
      <c r="F23" s="28">
        <v>324.87309644670052</v>
      </c>
      <c r="G23" s="29"/>
      <c r="H23" s="28">
        <f t="shared" si="0"/>
        <v>4.8730964467005151</v>
      </c>
      <c r="I23" s="29"/>
      <c r="J23" s="28">
        <v>320</v>
      </c>
      <c r="K23" s="30"/>
      <c r="L23" s="28">
        <f t="shared" si="1"/>
        <v>1949.2385786802031</v>
      </c>
      <c r="M23" s="29"/>
      <c r="N23" s="28">
        <f t="shared" si="2"/>
        <v>1920</v>
      </c>
      <c r="O23" s="1"/>
      <c r="Q23" s="49"/>
      <c r="R23" s="49"/>
      <c r="S23" s="33"/>
      <c r="U23" s="33"/>
    </row>
    <row r="24" spans="1:21" x14ac:dyDescent="0.25">
      <c r="A24" s="1"/>
      <c r="B24" s="25">
        <v>1135</v>
      </c>
      <c r="C24" s="26"/>
      <c r="D24" s="27" t="s">
        <v>139</v>
      </c>
      <c r="E24" s="1"/>
      <c r="F24" s="28">
        <v>324.87309644670052</v>
      </c>
      <c r="G24" s="29"/>
      <c r="H24" s="28">
        <f t="shared" si="0"/>
        <v>4.8730964467005151</v>
      </c>
      <c r="I24" s="29"/>
      <c r="J24" s="28">
        <v>320</v>
      </c>
      <c r="K24" s="30"/>
      <c r="L24" s="28">
        <f t="shared" si="1"/>
        <v>1949.2385786802031</v>
      </c>
      <c r="M24" s="29"/>
      <c r="N24" s="28">
        <f t="shared" si="2"/>
        <v>1920</v>
      </c>
      <c r="O24" s="1"/>
      <c r="Q24" s="49"/>
      <c r="R24" s="49"/>
      <c r="S24" s="33"/>
      <c r="U24" s="33"/>
    </row>
    <row r="25" spans="1:21" x14ac:dyDescent="0.25">
      <c r="A25" s="1"/>
      <c r="B25" s="34">
        <v>2009</v>
      </c>
      <c r="C25" s="10"/>
      <c r="D25" s="27" t="s">
        <v>144</v>
      </c>
      <c r="E25" s="35"/>
      <c r="F25" s="28">
        <v>294.41624365482232</v>
      </c>
      <c r="G25" s="29"/>
      <c r="H25" s="28">
        <f t="shared" si="0"/>
        <v>4.4162436548223241</v>
      </c>
      <c r="I25" s="29"/>
      <c r="J25" s="28">
        <v>290</v>
      </c>
      <c r="K25" s="30"/>
      <c r="L25" s="28">
        <f t="shared" si="1"/>
        <v>1766.4974619289339</v>
      </c>
      <c r="M25" s="29"/>
      <c r="N25" s="28">
        <f t="shared" si="2"/>
        <v>1740</v>
      </c>
      <c r="O25" s="1"/>
      <c r="Q25" s="49"/>
      <c r="R25" s="49"/>
      <c r="S25" s="33"/>
      <c r="U25" s="33"/>
    </row>
    <row r="26" spans="1:21" x14ac:dyDescent="0.25">
      <c r="A26" s="1"/>
      <c r="B26" s="34">
        <v>2010</v>
      </c>
      <c r="C26" s="10"/>
      <c r="D26" s="27" t="s">
        <v>148</v>
      </c>
      <c r="E26" s="1"/>
      <c r="F26" s="28">
        <v>294.41624365482232</v>
      </c>
      <c r="G26" s="29"/>
      <c r="H26" s="28">
        <f t="shared" si="0"/>
        <v>4.4162436548223241</v>
      </c>
      <c r="I26" s="29"/>
      <c r="J26" s="28">
        <v>290</v>
      </c>
      <c r="K26" s="30"/>
      <c r="L26" s="28">
        <f t="shared" si="1"/>
        <v>1766.4974619289339</v>
      </c>
      <c r="M26" s="29"/>
      <c r="N26" s="28">
        <f t="shared" si="2"/>
        <v>1740</v>
      </c>
      <c r="O26" s="1"/>
      <c r="Q26" s="49"/>
      <c r="R26" s="49"/>
      <c r="S26" s="33"/>
      <c r="U26" s="33"/>
    </row>
    <row r="27" spans="1:21" x14ac:dyDescent="0.25">
      <c r="A27" s="1"/>
      <c r="B27" s="25">
        <v>1137</v>
      </c>
      <c r="C27" s="26"/>
      <c r="D27" s="27" t="s">
        <v>152</v>
      </c>
      <c r="E27" s="1"/>
      <c r="F27" s="28">
        <v>294.41624365482232</v>
      </c>
      <c r="G27" s="29"/>
      <c r="H27" s="28">
        <f t="shared" si="0"/>
        <v>4.4162436548223241</v>
      </c>
      <c r="I27" s="29"/>
      <c r="J27" s="28">
        <v>290</v>
      </c>
      <c r="K27" s="30"/>
      <c r="L27" s="28">
        <f t="shared" si="1"/>
        <v>1766.4974619289339</v>
      </c>
      <c r="M27" s="29"/>
      <c r="N27" s="28">
        <f t="shared" si="2"/>
        <v>1740</v>
      </c>
      <c r="O27" s="1"/>
      <c r="Q27" s="49"/>
      <c r="R27" s="49"/>
      <c r="S27" s="33"/>
      <c r="U27" s="33"/>
    </row>
    <row r="28" spans="1:21" x14ac:dyDescent="0.25">
      <c r="A28" s="1"/>
      <c r="B28" s="34">
        <v>1104</v>
      </c>
      <c r="C28" s="10"/>
      <c r="D28" s="27" t="s">
        <v>156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28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1"/>
      <c r="Q28" s="49"/>
      <c r="R28" s="49"/>
      <c r="S28" s="33"/>
      <c r="U28" s="33"/>
    </row>
    <row r="29" spans="1:21" x14ac:dyDescent="0.25">
      <c r="A29" s="1"/>
      <c r="B29" s="34">
        <v>2006</v>
      </c>
      <c r="C29" s="10"/>
      <c r="D29" s="27" t="s">
        <v>160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28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1"/>
      <c r="Q29" s="49"/>
      <c r="R29" s="49"/>
      <c r="S29" s="33"/>
      <c r="U29" s="33"/>
    </row>
    <row r="30" spans="1:21" ht="30" x14ac:dyDescent="0.25">
      <c r="A30" s="1"/>
      <c r="B30" s="34">
        <v>1102</v>
      </c>
      <c r="C30" s="10"/>
      <c r="D30" s="27" t="s">
        <v>164</v>
      </c>
      <c r="E30" s="1"/>
      <c r="F30" s="28">
        <v>324.87309644670052</v>
      </c>
      <c r="G30" s="29"/>
      <c r="H30" s="28">
        <f t="shared" si="0"/>
        <v>4.8730964467005151</v>
      </c>
      <c r="I30" s="29"/>
      <c r="J30" s="28">
        <v>320</v>
      </c>
      <c r="K30" s="30"/>
      <c r="L30" s="28">
        <f t="shared" si="1"/>
        <v>1949.2385786802031</v>
      </c>
      <c r="M30" s="29"/>
      <c r="N30" s="28">
        <f t="shared" si="2"/>
        <v>1920</v>
      </c>
      <c r="O30" s="1"/>
      <c r="Q30" s="49"/>
      <c r="R30" s="49"/>
      <c r="S30" s="33"/>
      <c r="U30" s="33"/>
    </row>
    <row r="31" spans="1:21" x14ac:dyDescent="0.25">
      <c r="A31" s="1"/>
      <c r="B31" s="34">
        <v>2005</v>
      </c>
      <c r="C31" s="10"/>
      <c r="D31" s="27" t="s">
        <v>168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28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1"/>
      <c r="Q31" s="49"/>
      <c r="R31" s="49"/>
      <c r="S31" s="33"/>
      <c r="U31" s="33"/>
    </row>
    <row r="32" spans="1:21" ht="30" x14ac:dyDescent="0.25">
      <c r="A32" s="1"/>
      <c r="B32" s="34">
        <v>1138</v>
      </c>
      <c r="C32" s="10"/>
      <c r="D32" s="27" t="s">
        <v>172</v>
      </c>
      <c r="E32" s="1"/>
      <c r="F32" s="28">
        <v>294.41624365482232</v>
      </c>
      <c r="G32" s="29"/>
      <c r="H32" s="28">
        <f t="shared" si="0"/>
        <v>4.4162436548223241</v>
      </c>
      <c r="I32" s="29"/>
      <c r="J32" s="28">
        <v>290</v>
      </c>
      <c r="K32" s="30"/>
      <c r="L32" s="28">
        <f t="shared" si="1"/>
        <v>1766.4974619289339</v>
      </c>
      <c r="M32" s="29"/>
      <c r="N32" s="28">
        <f t="shared" si="2"/>
        <v>1740</v>
      </c>
      <c r="O32" s="1"/>
      <c r="Q32" s="49"/>
      <c r="R32" s="49"/>
      <c r="S32" s="33"/>
      <c r="U32" s="33"/>
    </row>
    <row r="33" spans="1:22" x14ac:dyDescent="0.25">
      <c r="A33" s="1"/>
      <c r="B33" s="34">
        <v>1127</v>
      </c>
      <c r="C33" s="10"/>
      <c r="D33" s="27" t="s">
        <v>176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28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1"/>
      <c r="Q33" s="49"/>
      <c r="R33" s="49"/>
      <c r="S33" s="33"/>
      <c r="U33" s="33"/>
    </row>
    <row r="34" spans="1:22" x14ac:dyDescent="0.25">
      <c r="A34" s="1"/>
      <c r="B34" s="34">
        <v>1103</v>
      </c>
      <c r="C34" s="10"/>
      <c r="D34" s="27" t="s">
        <v>180</v>
      </c>
      <c r="E34" s="1"/>
      <c r="F34" s="28">
        <v>324.87309644670052</v>
      </c>
      <c r="G34" s="29"/>
      <c r="H34" s="28">
        <f t="shared" si="0"/>
        <v>4.8730964467005151</v>
      </c>
      <c r="I34" s="29"/>
      <c r="J34" s="28">
        <v>320</v>
      </c>
      <c r="K34" s="30"/>
      <c r="L34" s="28">
        <f t="shared" si="1"/>
        <v>1949.2385786802031</v>
      </c>
      <c r="M34" s="29"/>
      <c r="N34" s="28">
        <f t="shared" si="2"/>
        <v>1920</v>
      </c>
      <c r="O34" s="1"/>
      <c r="Q34" s="49"/>
      <c r="R34" s="49"/>
      <c r="S34" s="33"/>
      <c r="U34" s="33"/>
    </row>
    <row r="35" spans="1:22" x14ac:dyDescent="0.25">
      <c r="A35" s="1"/>
      <c r="B35" s="85">
        <v>1171</v>
      </c>
      <c r="C35" s="10"/>
      <c r="D35" s="86" t="s">
        <v>207</v>
      </c>
      <c r="E35" s="1"/>
      <c r="F35" s="87">
        <v>294.41624365482232</v>
      </c>
      <c r="G35" s="29"/>
      <c r="H35" s="87">
        <f t="shared" si="0"/>
        <v>4.4162436548223241</v>
      </c>
      <c r="I35" s="29"/>
      <c r="J35" s="87">
        <v>290</v>
      </c>
      <c r="K35" s="30"/>
      <c r="L35" s="87">
        <f t="shared" si="1"/>
        <v>1766.4974619289339</v>
      </c>
      <c r="M35" s="29"/>
      <c r="N35" s="87">
        <f t="shared" si="2"/>
        <v>1740</v>
      </c>
      <c r="O35" s="1"/>
      <c r="P35" s="88"/>
      <c r="Q35" s="84"/>
      <c r="R35" s="37"/>
      <c r="S35" s="37"/>
      <c r="U35" s="33"/>
      <c r="V35" s="33"/>
    </row>
    <row r="36" spans="1:22" x14ac:dyDescent="0.25">
      <c r="A36" s="1"/>
      <c r="B36" s="85">
        <v>1172</v>
      </c>
      <c r="C36" s="10"/>
      <c r="D36" s="86" t="s">
        <v>208</v>
      </c>
      <c r="E36" s="1"/>
      <c r="F36" s="87">
        <v>294.41624365482232</v>
      </c>
      <c r="G36" s="29"/>
      <c r="H36" s="87">
        <f t="shared" si="0"/>
        <v>4.4162436548223241</v>
      </c>
      <c r="I36" s="29"/>
      <c r="J36" s="87">
        <v>290</v>
      </c>
      <c r="K36" s="30"/>
      <c r="L36" s="87">
        <f t="shared" si="1"/>
        <v>1766.4974619289339</v>
      </c>
      <c r="M36" s="29"/>
      <c r="N36" s="87">
        <f t="shared" si="2"/>
        <v>1740</v>
      </c>
      <c r="O36" s="1"/>
      <c r="P36" s="88"/>
      <c r="Q36" s="84"/>
      <c r="R36" s="37"/>
      <c r="S36" s="37"/>
      <c r="U36" s="33"/>
      <c r="V36" s="33"/>
    </row>
    <row r="37" spans="1:22" ht="30" x14ac:dyDescent="0.25">
      <c r="A37" s="1"/>
      <c r="B37" s="85">
        <v>1173</v>
      </c>
      <c r="C37" s="10"/>
      <c r="D37" s="86" t="s">
        <v>209</v>
      </c>
      <c r="E37" s="1"/>
      <c r="F37" s="87">
        <v>294.41624365482232</v>
      </c>
      <c r="G37" s="29"/>
      <c r="H37" s="87">
        <f t="shared" si="0"/>
        <v>4.4162436548223241</v>
      </c>
      <c r="I37" s="29"/>
      <c r="J37" s="87">
        <v>290</v>
      </c>
      <c r="K37" s="30"/>
      <c r="L37" s="87">
        <f t="shared" si="1"/>
        <v>1766.4974619289339</v>
      </c>
      <c r="M37" s="29"/>
      <c r="N37" s="87">
        <f t="shared" si="2"/>
        <v>1740</v>
      </c>
      <c r="O37" s="1"/>
      <c r="P37" s="88"/>
      <c r="Q37" s="84"/>
      <c r="R37" s="37"/>
      <c r="S37" s="37"/>
      <c r="U37" s="33"/>
      <c r="V37" s="33"/>
    </row>
    <row r="38" spans="1:22" x14ac:dyDescent="0.25">
      <c r="A38" s="1"/>
      <c r="B38" s="85">
        <v>1174</v>
      </c>
      <c r="C38" s="10"/>
      <c r="D38" s="86" t="s">
        <v>210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1"/>
      <c r="P38" s="88"/>
      <c r="Q38" s="84"/>
      <c r="R38" s="37"/>
      <c r="S38" s="37"/>
      <c r="U38" s="33"/>
      <c r="V38" s="33"/>
    </row>
    <row r="39" spans="1:22" x14ac:dyDescent="0.25">
      <c r="A39" s="1"/>
      <c r="B39" s="85">
        <v>2012</v>
      </c>
      <c r="C39" s="10"/>
      <c r="D39" s="86" t="s">
        <v>349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f>'Premissas Aprovadas - Calouros'!B3</f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1"/>
      <c r="P39" s="88"/>
      <c r="Q39" s="84"/>
      <c r="R39" s="37"/>
      <c r="S39" s="37"/>
      <c r="U39" s="33"/>
      <c r="V39" s="33"/>
    </row>
    <row r="40" spans="1:22" x14ac:dyDescent="0.25">
      <c r="A40" s="10"/>
      <c r="B40" s="39"/>
      <c r="C40" s="10"/>
      <c r="D40" s="40"/>
      <c r="E40" s="40"/>
      <c r="F40" s="40"/>
      <c r="G40" s="10"/>
      <c r="H40" s="10"/>
      <c r="I40" s="10"/>
      <c r="J40" s="41"/>
      <c r="K40" s="40"/>
      <c r="L40" s="10"/>
      <c r="M40" s="10"/>
      <c r="N40" s="40"/>
      <c r="O40" s="10"/>
      <c r="Q40" s="49"/>
      <c r="U40" s="33"/>
    </row>
    <row r="41" spans="1:22" x14ac:dyDescent="0.25">
      <c r="A41" s="10"/>
      <c r="B41" s="39"/>
      <c r="C41" s="10"/>
      <c r="D41" s="40"/>
      <c r="E41" s="40"/>
      <c r="F41" s="40"/>
      <c r="G41" s="10"/>
      <c r="H41" s="10"/>
      <c r="I41" s="10"/>
      <c r="J41" s="41"/>
      <c r="K41" s="40"/>
      <c r="L41" s="10"/>
      <c r="M41" s="10"/>
      <c r="N41" s="40"/>
      <c r="O41" s="10"/>
      <c r="Q41" s="49"/>
      <c r="U41" s="33"/>
    </row>
    <row r="42" spans="1:22" x14ac:dyDescent="0.25">
      <c r="A42" s="42"/>
      <c r="B42" s="112" t="s">
        <v>53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42"/>
      <c r="U42" s="33"/>
    </row>
    <row r="43" spans="1:22" x14ac:dyDescent="0.25">
      <c r="A43" s="10"/>
      <c r="B43" s="39"/>
      <c r="C43" s="10"/>
      <c r="D43" s="40"/>
      <c r="E43" s="40"/>
      <c r="F43" s="40"/>
      <c r="G43" s="10"/>
      <c r="H43" s="10"/>
      <c r="I43" s="10"/>
      <c r="J43" s="41"/>
      <c r="K43" s="40"/>
      <c r="L43" s="10"/>
      <c r="M43" s="10"/>
      <c r="N43" s="43"/>
      <c r="O43" s="10"/>
      <c r="U43" s="33"/>
    </row>
    <row r="44" spans="1:22" x14ac:dyDescent="0.25">
      <c r="A44" s="44"/>
      <c r="B44" s="109" t="s">
        <v>54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44"/>
    </row>
    <row r="45" spans="1:22" ht="15" customHeight="1" x14ac:dyDescent="0.25">
      <c r="A45" s="10"/>
      <c r="B45" s="108"/>
      <c r="C45" s="108"/>
      <c r="D45" s="108"/>
      <c r="E45" s="108"/>
      <c r="F45" s="108"/>
      <c r="G45" s="108"/>
      <c r="H45" s="108"/>
      <c r="I45" s="108"/>
      <c r="J45" s="108"/>
      <c r="K45" s="10"/>
      <c r="M45" s="45"/>
      <c r="O45" s="45"/>
      <c r="Q45" s="45"/>
      <c r="S45" s="45"/>
    </row>
    <row r="46" spans="1:22" x14ac:dyDescent="0.25">
      <c r="A46" s="10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"/>
    </row>
    <row r="47" spans="1:22" ht="15.75" customHeight="1" x14ac:dyDescent="0.25">
      <c r="A47" s="44"/>
      <c r="B47" s="109" t="s">
        <v>55</v>
      </c>
      <c r="C47" s="109"/>
      <c r="D47" s="109"/>
      <c r="E47" s="109"/>
      <c r="F47" s="109"/>
      <c r="G47" s="109"/>
      <c r="H47" s="109"/>
      <c r="I47" s="109"/>
      <c r="J47" s="109"/>
      <c r="K47" s="46"/>
      <c r="L47" s="46"/>
      <c r="M47" s="10"/>
      <c r="N47" s="46"/>
      <c r="O47" s="44"/>
    </row>
    <row r="48" spans="1:22" x14ac:dyDescent="0.25">
      <c r="A48" s="4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10"/>
      <c r="N48" s="46"/>
      <c r="O48" s="44"/>
    </row>
    <row r="49" spans="1:15" x14ac:dyDescent="0.25">
      <c r="A49" s="44"/>
      <c r="B49" s="44"/>
      <c r="C49" s="10"/>
      <c r="D49" s="44"/>
      <c r="E49" s="44"/>
      <c r="F49" s="44"/>
      <c r="G49" s="10"/>
      <c r="H49" s="44"/>
      <c r="I49" s="10"/>
      <c r="J49" s="44"/>
      <c r="K49" s="44"/>
      <c r="L49" s="44"/>
      <c r="M49" s="10"/>
      <c r="N49" s="44"/>
      <c r="O49" s="44"/>
    </row>
    <row r="50" spans="1:15" ht="15.75" customHeight="1" x14ac:dyDescent="0.25">
      <c r="A50" s="47"/>
      <c r="B50" s="110" t="s">
        <v>56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47"/>
    </row>
    <row r="51" spans="1:15" x14ac:dyDescent="0.25">
      <c r="A51" s="47"/>
      <c r="B51" s="110" t="s">
        <v>57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47"/>
    </row>
    <row r="52" spans="1:15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1048567" spans="10:10" x14ac:dyDescent="0.25">
      <c r="J1048567" s="28"/>
    </row>
  </sheetData>
  <mergeCells count="10">
    <mergeCell ref="B46:N46"/>
    <mergeCell ref="B47:J47"/>
    <mergeCell ref="B50:N50"/>
    <mergeCell ref="B51:N51"/>
    <mergeCell ref="B2:N2"/>
    <mergeCell ref="B3:N3"/>
    <mergeCell ref="B4:N4"/>
    <mergeCell ref="B42:N42"/>
    <mergeCell ref="B44:N44"/>
    <mergeCell ref="B45:J45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35" activePane="bottomLeft" state="frozen"/>
      <selection activeCell="H60" sqref="H60"/>
      <selection pane="bottomLeft" activeCell="D46" sqref="D4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85546875" style="7" customWidth="1"/>
    <col min="13" max="13" width="0.42578125" style="37" customWidth="1"/>
    <col min="14" max="14" width="19.85546875" style="7" customWidth="1"/>
    <col min="15" max="15" width="0.42578125" style="37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0"/>
      <c r="O1" s="50"/>
    </row>
    <row r="2" spans="1:39" ht="23.25" customHeight="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39" s="5" customFormat="1" ht="23.25" customHeight="1" x14ac:dyDescent="0.25">
      <c r="A3" s="1"/>
      <c r="B3" s="110" t="s">
        <v>191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S3" s="51"/>
      <c r="T3" s="7"/>
      <c r="U3" s="7"/>
      <c r="V3" s="7"/>
    </row>
    <row r="4" spans="1:39" ht="15.75" customHeight="1" x14ac:dyDescent="0.25">
      <c r="A4" s="1"/>
      <c r="B4" s="111" t="s">
        <v>206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52"/>
      <c r="S4" s="53"/>
    </row>
    <row r="5" spans="1:39" ht="6.75" customHeight="1" x14ac:dyDescent="0.25">
      <c r="A5" s="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39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54"/>
      <c r="Q6" s="19" t="s">
        <v>9</v>
      </c>
    </row>
    <row r="7" spans="1:39" s="22" customFormat="1" ht="4.9000000000000004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M7" s="50"/>
      <c r="O7" s="50"/>
      <c r="Q7" s="23"/>
    </row>
    <row r="8" spans="1:39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55">
        <v>320</v>
      </c>
      <c r="K8" s="30"/>
      <c r="L8" s="28">
        <f>F8*6</f>
        <v>1949.2385786802031</v>
      </c>
      <c r="M8" s="29"/>
      <c r="N8" s="28">
        <f>J8*6</f>
        <v>1920</v>
      </c>
      <c r="O8" s="56"/>
      <c r="P8" s="57"/>
      <c r="Q8" s="58" t="s">
        <v>192</v>
      </c>
      <c r="U8" s="33"/>
    </row>
    <row r="9" spans="1:39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41" si="0">F9-J9</f>
        <v>4.4162436548223241</v>
      </c>
      <c r="I9" s="29"/>
      <c r="J9" s="59">
        <v>290</v>
      </c>
      <c r="K9" s="30"/>
      <c r="L9" s="28">
        <f t="shared" ref="L9:L41" si="1">F9*6</f>
        <v>1766.4974619289339</v>
      </c>
      <c r="M9" s="29"/>
      <c r="N9" s="28">
        <f t="shared" ref="N9:N41" si="2">J9*6</f>
        <v>1740</v>
      </c>
      <c r="O9" s="56"/>
      <c r="P9" s="57"/>
      <c r="Q9" s="37"/>
      <c r="U9" s="33"/>
    </row>
    <row r="10" spans="1:39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59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56"/>
      <c r="P10" s="57"/>
      <c r="Q10" s="37"/>
      <c r="U10" s="33"/>
    </row>
    <row r="11" spans="1:39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55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56"/>
      <c r="P11" s="57"/>
      <c r="Q11" s="37"/>
      <c r="U11" s="33"/>
    </row>
    <row r="12" spans="1:39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55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56"/>
      <c r="P12" s="57"/>
      <c r="Q12" s="37"/>
      <c r="U12" s="33"/>
    </row>
    <row r="13" spans="1:39" x14ac:dyDescent="0.25">
      <c r="A13" s="1"/>
      <c r="B13" s="34">
        <v>1134</v>
      </c>
      <c r="C13" s="10"/>
      <c r="D13" s="27" t="s">
        <v>193</v>
      </c>
      <c r="E13" s="1"/>
      <c r="F13" s="28">
        <v>324.87309644670052</v>
      </c>
      <c r="G13" s="29"/>
      <c r="H13" s="28">
        <f t="shared" si="0"/>
        <v>4.8730964467005151</v>
      </c>
      <c r="I13" s="29"/>
      <c r="J13" s="55">
        <v>320</v>
      </c>
      <c r="K13" s="30"/>
      <c r="L13" s="28">
        <f t="shared" si="1"/>
        <v>1949.2385786802031</v>
      </c>
      <c r="M13" s="29"/>
      <c r="N13" s="28">
        <f t="shared" si="2"/>
        <v>1920</v>
      </c>
      <c r="O13" s="56"/>
      <c r="P13" s="57"/>
      <c r="Q13" s="37"/>
      <c r="U13" s="33"/>
    </row>
    <row r="14" spans="1:39" s="36" customFormat="1" x14ac:dyDescent="0.25">
      <c r="A14" s="1"/>
      <c r="B14" s="34">
        <v>2008</v>
      </c>
      <c r="C14" s="10"/>
      <c r="D14" s="27" t="s">
        <v>84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59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56"/>
      <c r="P14" s="57"/>
      <c r="Q14" s="38"/>
      <c r="S14" s="7"/>
      <c r="T14" s="7"/>
      <c r="U14" s="33"/>
      <c r="V14" s="7"/>
      <c r="W14" s="7"/>
      <c r="AL14" s="7"/>
      <c r="AM14" s="7"/>
    </row>
    <row r="15" spans="1:39" s="36" customFormat="1" x14ac:dyDescent="0.25">
      <c r="A15" s="1"/>
      <c r="B15" s="34">
        <v>1112</v>
      </c>
      <c r="C15" s="10"/>
      <c r="D15" s="27" t="s">
        <v>89</v>
      </c>
      <c r="E15" s="35"/>
      <c r="F15" s="28">
        <v>294.41624365482232</v>
      </c>
      <c r="G15" s="29"/>
      <c r="H15" s="28">
        <f t="shared" si="0"/>
        <v>4.4162436548223241</v>
      </c>
      <c r="I15" s="29"/>
      <c r="J15" s="59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56"/>
      <c r="P15" s="57"/>
      <c r="Q15" s="38"/>
      <c r="S15" s="7"/>
      <c r="T15" s="7"/>
      <c r="U15" s="33"/>
      <c r="V15" s="7"/>
      <c r="W15" s="7"/>
      <c r="AL15" s="7"/>
      <c r="AM15" s="7"/>
    </row>
    <row r="16" spans="1:39" x14ac:dyDescent="0.25">
      <c r="A16" s="1"/>
      <c r="B16" s="34">
        <v>1117</v>
      </c>
      <c r="C16" s="10"/>
      <c r="D16" s="27" t="s">
        <v>94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59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56"/>
      <c r="P16" s="57"/>
      <c r="Q16" s="37"/>
      <c r="U16" s="33"/>
    </row>
    <row r="17" spans="1:39" x14ac:dyDescent="0.25">
      <c r="A17" s="1"/>
      <c r="B17" s="34">
        <v>1139</v>
      </c>
      <c r="C17" s="10"/>
      <c r="D17" s="27" t="s">
        <v>99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59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56"/>
      <c r="P17" s="57"/>
      <c r="Q17" s="37"/>
      <c r="U17" s="33"/>
    </row>
    <row r="18" spans="1:39" x14ac:dyDescent="0.25">
      <c r="A18" s="1"/>
      <c r="B18" s="34">
        <v>1120</v>
      </c>
      <c r="C18" s="10"/>
      <c r="D18" s="27" t="s">
        <v>104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59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56"/>
      <c r="P18" s="57"/>
      <c r="Q18" s="37"/>
      <c r="U18" s="33"/>
    </row>
    <row r="19" spans="1:39" x14ac:dyDescent="0.25">
      <c r="A19" s="1"/>
      <c r="B19" s="34">
        <v>1113</v>
      </c>
      <c r="C19" s="10"/>
      <c r="D19" s="27" t="s">
        <v>109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59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56"/>
      <c r="P19" s="57"/>
      <c r="Q19" s="37"/>
      <c r="U19" s="33"/>
    </row>
    <row r="20" spans="1:39" x14ac:dyDescent="0.25">
      <c r="A20" s="1"/>
      <c r="B20" s="25">
        <v>1141</v>
      </c>
      <c r="C20" s="26"/>
      <c r="D20" s="27" t="s">
        <v>114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59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56"/>
      <c r="P20" s="57"/>
      <c r="Q20" s="37"/>
      <c r="U20" s="33"/>
    </row>
    <row r="21" spans="1:39" x14ac:dyDescent="0.25">
      <c r="A21" s="1"/>
      <c r="B21" s="34">
        <v>1128</v>
      </c>
      <c r="C21" s="10"/>
      <c r="D21" s="27" t="s">
        <v>119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59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56"/>
      <c r="P21" s="57"/>
      <c r="Q21" s="37"/>
      <c r="U21" s="33"/>
    </row>
    <row r="22" spans="1:39" ht="16.5" customHeight="1" x14ac:dyDescent="0.25">
      <c r="A22" s="1"/>
      <c r="B22" s="34">
        <v>1132</v>
      </c>
      <c r="C22" s="10"/>
      <c r="D22" s="27" t="s">
        <v>124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59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56"/>
      <c r="P22" s="57"/>
      <c r="Q22" s="37"/>
      <c r="U22" s="33"/>
    </row>
    <row r="23" spans="1:39" ht="16.5" customHeight="1" x14ac:dyDescent="0.25">
      <c r="A23" s="1"/>
      <c r="B23" s="25">
        <v>1142</v>
      </c>
      <c r="C23" s="26"/>
      <c r="D23" s="27" t="s">
        <v>129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59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56"/>
      <c r="P23" s="57"/>
      <c r="Q23" s="37"/>
      <c r="U23" s="33"/>
    </row>
    <row r="24" spans="1:39" x14ac:dyDescent="0.25">
      <c r="A24" s="1"/>
      <c r="B24" s="34">
        <v>1122</v>
      </c>
      <c r="C24" s="10"/>
      <c r="D24" s="27" t="s">
        <v>134</v>
      </c>
      <c r="E24" s="1"/>
      <c r="F24" s="28">
        <v>324.87309644670052</v>
      </c>
      <c r="G24" s="29"/>
      <c r="H24" s="28">
        <f t="shared" si="0"/>
        <v>4.8730964467005151</v>
      </c>
      <c r="I24" s="29"/>
      <c r="J24" s="55">
        <v>320</v>
      </c>
      <c r="K24" s="30"/>
      <c r="L24" s="28">
        <f t="shared" si="1"/>
        <v>1949.2385786802031</v>
      </c>
      <c r="M24" s="29"/>
      <c r="N24" s="28">
        <f t="shared" si="2"/>
        <v>1920</v>
      </c>
      <c r="O24" s="56"/>
      <c r="P24" s="57"/>
      <c r="Q24" s="37"/>
      <c r="U24" s="33"/>
    </row>
    <row r="25" spans="1:39" x14ac:dyDescent="0.25">
      <c r="A25" s="1"/>
      <c r="B25" s="34">
        <v>1136</v>
      </c>
      <c r="C25" s="10"/>
      <c r="D25" s="27" t="s">
        <v>194</v>
      </c>
      <c r="E25" s="1"/>
      <c r="F25" s="28">
        <v>324.87309644670052</v>
      </c>
      <c r="G25" s="29"/>
      <c r="H25" s="28">
        <f t="shared" si="0"/>
        <v>4.8730964467005151</v>
      </c>
      <c r="I25" s="29"/>
      <c r="J25" s="55">
        <v>320</v>
      </c>
      <c r="K25" s="30"/>
      <c r="L25" s="28">
        <f t="shared" si="1"/>
        <v>1949.2385786802031</v>
      </c>
      <c r="M25" s="29"/>
      <c r="N25" s="28">
        <f t="shared" si="2"/>
        <v>1920</v>
      </c>
      <c r="O25" s="56"/>
      <c r="P25" s="57"/>
      <c r="Q25" s="37"/>
      <c r="U25" s="33"/>
    </row>
    <row r="26" spans="1:39" x14ac:dyDescent="0.25">
      <c r="A26" s="1"/>
      <c r="B26" s="25">
        <v>1135</v>
      </c>
      <c r="C26" s="26"/>
      <c r="D26" s="27" t="s">
        <v>139</v>
      </c>
      <c r="E26" s="1"/>
      <c r="F26" s="28">
        <v>324.87309644670052</v>
      </c>
      <c r="G26" s="29"/>
      <c r="H26" s="28">
        <f t="shared" si="0"/>
        <v>4.8730964467005151</v>
      </c>
      <c r="I26" s="29"/>
      <c r="J26" s="55">
        <v>320</v>
      </c>
      <c r="K26" s="30"/>
      <c r="L26" s="28">
        <f t="shared" si="1"/>
        <v>1949.2385786802031</v>
      </c>
      <c r="M26" s="29"/>
      <c r="N26" s="28">
        <f t="shared" si="2"/>
        <v>1920</v>
      </c>
      <c r="O26" s="56"/>
      <c r="P26" s="57"/>
      <c r="Q26" s="37"/>
      <c r="U26" s="33"/>
    </row>
    <row r="27" spans="1:39" x14ac:dyDescent="0.25">
      <c r="A27" s="1"/>
      <c r="B27" s="34">
        <v>2009</v>
      </c>
      <c r="C27" s="10"/>
      <c r="D27" s="27" t="s">
        <v>144</v>
      </c>
      <c r="E27" s="1"/>
      <c r="F27" s="28">
        <v>294.41624365482232</v>
      </c>
      <c r="G27" s="29"/>
      <c r="H27" s="28">
        <f t="shared" si="0"/>
        <v>4.4162436548223241</v>
      </c>
      <c r="I27" s="29"/>
      <c r="J27" s="59">
        <v>290</v>
      </c>
      <c r="K27" s="30"/>
      <c r="L27" s="28">
        <f t="shared" si="1"/>
        <v>1766.4974619289339</v>
      </c>
      <c r="M27" s="29"/>
      <c r="N27" s="28">
        <f t="shared" si="2"/>
        <v>1740</v>
      </c>
      <c r="O27" s="56"/>
      <c r="P27" s="57"/>
      <c r="Q27" s="37"/>
      <c r="U27" s="33"/>
    </row>
    <row r="28" spans="1:39" x14ac:dyDescent="0.25">
      <c r="A28" s="1"/>
      <c r="B28" s="34">
        <v>2010</v>
      </c>
      <c r="C28" s="10"/>
      <c r="D28" s="27" t="s">
        <v>148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59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56"/>
      <c r="P28" s="57"/>
      <c r="Q28" s="37"/>
      <c r="U28" s="33"/>
    </row>
    <row r="29" spans="1:39" x14ac:dyDescent="0.25">
      <c r="A29" s="1"/>
      <c r="B29" s="25">
        <v>1137</v>
      </c>
      <c r="C29" s="26"/>
      <c r="D29" s="27" t="s">
        <v>152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59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56"/>
      <c r="P29" s="57"/>
      <c r="Q29" s="37"/>
      <c r="U29" s="33"/>
    </row>
    <row r="30" spans="1:39" x14ac:dyDescent="0.25">
      <c r="A30" s="1"/>
      <c r="B30" s="34">
        <v>1104</v>
      </c>
      <c r="C30" s="10"/>
      <c r="D30" s="27" t="s">
        <v>156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59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56"/>
      <c r="P30" s="57"/>
      <c r="Q30" s="37"/>
      <c r="U30" s="33"/>
    </row>
    <row r="31" spans="1:39" s="36" customFormat="1" x14ac:dyDescent="0.25">
      <c r="A31" s="1"/>
      <c r="B31" s="34">
        <v>2006</v>
      </c>
      <c r="C31" s="10"/>
      <c r="D31" s="27" t="s">
        <v>160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59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56"/>
      <c r="P31" s="57"/>
      <c r="Q31" s="38"/>
      <c r="S31" s="7"/>
      <c r="T31" s="7"/>
      <c r="U31" s="33"/>
      <c r="V31" s="7"/>
      <c r="W31" s="7"/>
      <c r="AL31" s="7"/>
      <c r="AM31" s="7"/>
    </row>
    <row r="32" spans="1:39" s="36" customFormat="1" x14ac:dyDescent="0.25">
      <c r="A32" s="1"/>
      <c r="B32" s="34">
        <v>1102</v>
      </c>
      <c r="C32" s="10"/>
      <c r="D32" s="27" t="s">
        <v>195</v>
      </c>
      <c r="E32" s="1"/>
      <c r="F32" s="28">
        <v>324.87309644670052</v>
      </c>
      <c r="G32" s="29"/>
      <c r="H32" s="28">
        <f t="shared" si="0"/>
        <v>4.8730964467005151</v>
      </c>
      <c r="I32" s="29"/>
      <c r="J32" s="55">
        <v>320</v>
      </c>
      <c r="K32" s="30"/>
      <c r="L32" s="28">
        <f t="shared" si="1"/>
        <v>1949.2385786802031</v>
      </c>
      <c r="M32" s="29"/>
      <c r="N32" s="28">
        <f t="shared" si="2"/>
        <v>1920</v>
      </c>
      <c r="O32" s="56"/>
      <c r="P32" s="57"/>
      <c r="Q32" s="38"/>
      <c r="S32" s="7"/>
      <c r="T32" s="7"/>
      <c r="U32" s="33"/>
      <c r="V32" s="7"/>
      <c r="W32" s="7"/>
      <c r="AL32" s="7"/>
      <c r="AM32" s="7"/>
    </row>
    <row r="33" spans="1:39" s="36" customFormat="1" x14ac:dyDescent="0.25">
      <c r="A33" s="1"/>
      <c r="B33" s="34">
        <v>2005</v>
      </c>
      <c r="C33" s="10"/>
      <c r="D33" s="27" t="s">
        <v>168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59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56"/>
      <c r="P33" s="57"/>
      <c r="Q33" s="38"/>
      <c r="S33" s="7"/>
      <c r="T33" s="7"/>
      <c r="U33" s="33"/>
      <c r="V33" s="7"/>
      <c r="W33" s="7"/>
      <c r="AL33" s="7"/>
      <c r="AM33" s="7"/>
    </row>
    <row r="34" spans="1:39" ht="26.25" x14ac:dyDescent="0.25">
      <c r="A34" s="1"/>
      <c r="B34" s="25">
        <v>1138</v>
      </c>
      <c r="C34" s="26"/>
      <c r="D34" s="27" t="s">
        <v>196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59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56"/>
      <c r="P34" s="57"/>
      <c r="Q34" s="37"/>
      <c r="U34" s="33"/>
    </row>
    <row r="35" spans="1:39" x14ac:dyDescent="0.25">
      <c r="A35" s="1"/>
      <c r="B35" s="34">
        <v>1127</v>
      </c>
      <c r="C35" s="10"/>
      <c r="D35" s="27" t="s">
        <v>176</v>
      </c>
      <c r="E35" s="1"/>
      <c r="F35" s="28">
        <v>294.41624365482232</v>
      </c>
      <c r="G35" s="29"/>
      <c r="H35" s="28">
        <f t="shared" si="0"/>
        <v>4.4162436548223241</v>
      </c>
      <c r="I35" s="29"/>
      <c r="J35" s="59">
        <v>290</v>
      </c>
      <c r="K35" s="30"/>
      <c r="L35" s="28">
        <f t="shared" si="1"/>
        <v>1766.4974619289339</v>
      </c>
      <c r="M35" s="29"/>
      <c r="N35" s="28">
        <f t="shared" si="2"/>
        <v>1740</v>
      </c>
      <c r="O35" s="56"/>
      <c r="P35" s="57"/>
      <c r="Q35" s="37"/>
      <c r="U35" s="33"/>
    </row>
    <row r="36" spans="1:39" x14ac:dyDescent="0.25">
      <c r="A36" s="1"/>
      <c r="B36" s="34">
        <v>1103</v>
      </c>
      <c r="C36" s="10"/>
      <c r="D36" s="27" t="s">
        <v>180</v>
      </c>
      <c r="E36" s="1"/>
      <c r="F36" s="28">
        <v>324.87309644670052</v>
      </c>
      <c r="G36" s="29"/>
      <c r="H36" s="28">
        <f t="shared" si="0"/>
        <v>4.8730964467005151</v>
      </c>
      <c r="I36" s="29"/>
      <c r="J36" s="55">
        <v>320</v>
      </c>
      <c r="K36" s="30"/>
      <c r="L36" s="28">
        <f t="shared" si="1"/>
        <v>1949.2385786802031</v>
      </c>
      <c r="M36" s="29"/>
      <c r="N36" s="28">
        <f t="shared" si="2"/>
        <v>1920</v>
      </c>
      <c r="O36" s="56"/>
      <c r="P36" s="57"/>
      <c r="Q36" s="37"/>
      <c r="U36" s="33"/>
    </row>
    <row r="37" spans="1:39" x14ac:dyDescent="0.25">
      <c r="A37" s="1"/>
      <c r="B37" s="34">
        <v>1163</v>
      </c>
      <c r="C37" s="10"/>
      <c r="D37" s="27" t="s">
        <v>197</v>
      </c>
      <c r="E37" s="1"/>
      <c r="F37" s="28">
        <v>324.87309644670052</v>
      </c>
      <c r="G37" s="29"/>
      <c r="H37" s="28">
        <f t="shared" si="0"/>
        <v>4.8730964467005151</v>
      </c>
      <c r="I37" s="29"/>
      <c r="J37" s="55">
        <v>320</v>
      </c>
      <c r="K37" s="30"/>
      <c r="L37" s="28">
        <f t="shared" si="1"/>
        <v>1949.2385786802031</v>
      </c>
      <c r="M37" s="29"/>
      <c r="N37" s="28">
        <f t="shared" si="2"/>
        <v>1920</v>
      </c>
      <c r="O37" s="56"/>
      <c r="P37" s="57"/>
      <c r="Q37" s="37"/>
      <c r="U37" s="33"/>
    </row>
    <row r="38" spans="1:39" s="37" customFormat="1" x14ac:dyDescent="0.25">
      <c r="A38" s="50"/>
      <c r="B38" s="85">
        <v>1171</v>
      </c>
      <c r="C38" s="10"/>
      <c r="D38" s="86" t="s">
        <v>207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65"/>
      <c r="P38" s="68"/>
      <c r="S38" s="7"/>
    </row>
    <row r="39" spans="1:39" s="37" customFormat="1" x14ac:dyDescent="0.25">
      <c r="A39" s="50"/>
      <c r="B39" s="85">
        <v>1172</v>
      </c>
      <c r="C39" s="10"/>
      <c r="D39" s="86" t="s">
        <v>208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65"/>
      <c r="P39" s="68"/>
    </row>
    <row r="40" spans="1:39" s="37" customFormat="1" x14ac:dyDescent="0.25">
      <c r="A40" s="50"/>
      <c r="B40" s="85">
        <v>1173</v>
      </c>
      <c r="C40" s="10"/>
      <c r="D40" s="86" t="s">
        <v>209</v>
      </c>
      <c r="E40" s="1"/>
      <c r="F40" s="87">
        <v>294.41624365482232</v>
      </c>
      <c r="G40" s="29"/>
      <c r="H40" s="87">
        <f t="shared" si="0"/>
        <v>4.4162436548223241</v>
      </c>
      <c r="I40" s="29"/>
      <c r="J40" s="87">
        <v>290</v>
      </c>
      <c r="K40" s="30"/>
      <c r="L40" s="87">
        <f t="shared" si="1"/>
        <v>1766.4974619289339</v>
      </c>
      <c r="M40" s="29"/>
      <c r="N40" s="87">
        <f t="shared" si="2"/>
        <v>1740</v>
      </c>
      <c r="O40" s="65"/>
      <c r="P40" s="68"/>
    </row>
    <row r="41" spans="1:39" s="37" customFormat="1" x14ac:dyDescent="0.25">
      <c r="A41" s="50"/>
      <c r="B41" s="85">
        <v>1174</v>
      </c>
      <c r="C41" s="10"/>
      <c r="D41" s="86" t="s">
        <v>210</v>
      </c>
      <c r="E41" s="1"/>
      <c r="F41" s="87">
        <v>294.41624365482232</v>
      </c>
      <c r="G41" s="29"/>
      <c r="H41" s="87">
        <f t="shared" si="0"/>
        <v>4.4162436548223241</v>
      </c>
      <c r="I41" s="29"/>
      <c r="J41" s="87">
        <v>290</v>
      </c>
      <c r="K41" s="30"/>
      <c r="L41" s="87">
        <f t="shared" si="1"/>
        <v>1766.4974619289339</v>
      </c>
      <c r="M41" s="29"/>
      <c r="N41" s="87">
        <f t="shared" si="2"/>
        <v>1740</v>
      </c>
      <c r="O41" s="65"/>
      <c r="P41" s="68"/>
    </row>
    <row r="42" spans="1:39" s="37" customFormat="1" x14ac:dyDescent="0.25">
      <c r="A42" s="50"/>
      <c r="B42" s="85">
        <v>2012</v>
      </c>
      <c r="C42" s="10"/>
      <c r="D42" s="86" t="s">
        <v>349</v>
      </c>
      <c r="E42" s="1"/>
      <c r="F42" s="87">
        <v>294.41624365482232</v>
      </c>
      <c r="G42" s="29"/>
      <c r="H42" s="87">
        <f t="shared" ref="H42" si="3">F42-J42</f>
        <v>4.4162436548223241</v>
      </c>
      <c r="I42" s="29"/>
      <c r="J42" s="87">
        <f>'Premissas Aprovadas - Calouros'!B3</f>
        <v>290</v>
      </c>
      <c r="K42" s="30"/>
      <c r="L42" s="87">
        <f t="shared" ref="L42" si="4">F42*6</f>
        <v>1766.4974619289339</v>
      </c>
      <c r="M42" s="29"/>
      <c r="N42" s="87">
        <f t="shared" ref="N42" si="5">J42*6</f>
        <v>1740</v>
      </c>
      <c r="O42" s="65"/>
      <c r="P42" s="68"/>
    </row>
    <row r="43" spans="1:39" s="37" customFormat="1" x14ac:dyDescent="0.25">
      <c r="A43" s="50"/>
      <c r="B43" s="69"/>
      <c r="C43" s="45"/>
      <c r="D43" s="62"/>
      <c r="E43" s="50"/>
      <c r="F43" s="63"/>
      <c r="G43" s="64"/>
      <c r="H43" s="63"/>
      <c r="I43" s="64"/>
      <c r="J43" s="63"/>
      <c r="K43" s="65"/>
      <c r="L43" s="67"/>
      <c r="M43" s="66"/>
      <c r="N43" s="67"/>
      <c r="O43" s="65"/>
      <c r="P43" s="68"/>
    </row>
    <row r="44" spans="1:39" s="37" customFormat="1" x14ac:dyDescent="0.25">
      <c r="A44" s="50"/>
      <c r="B44" s="69"/>
      <c r="C44" s="45"/>
      <c r="D44" s="62"/>
      <c r="E44" s="50"/>
      <c r="F44" s="63"/>
      <c r="G44" s="64"/>
      <c r="H44" s="63"/>
      <c r="I44" s="64"/>
      <c r="J44" s="63"/>
      <c r="K44" s="65"/>
      <c r="L44" s="67"/>
      <c r="M44" s="66"/>
      <c r="N44" s="67"/>
      <c r="O44" s="65"/>
      <c r="P44" s="68"/>
    </row>
    <row r="45" spans="1:39" s="37" customFormat="1" x14ac:dyDescent="0.25">
      <c r="A45" s="50"/>
      <c r="B45" s="69"/>
      <c r="C45" s="45"/>
      <c r="D45" s="62"/>
      <c r="E45" s="50"/>
      <c r="F45" s="63"/>
      <c r="G45" s="64"/>
      <c r="H45" s="63"/>
      <c r="I45" s="64"/>
      <c r="J45" s="63"/>
      <c r="K45" s="65"/>
      <c r="L45" s="67"/>
      <c r="M45" s="66"/>
      <c r="N45" s="67"/>
      <c r="O45" s="65"/>
      <c r="P45" s="68"/>
    </row>
    <row r="46" spans="1:39" s="37" customFormat="1" x14ac:dyDescent="0.25">
      <c r="A46" s="50"/>
      <c r="B46" s="60"/>
      <c r="C46" s="61"/>
      <c r="D46" s="62"/>
      <c r="E46" s="50"/>
      <c r="F46" s="63"/>
      <c r="G46" s="64"/>
      <c r="H46" s="63"/>
      <c r="I46" s="64"/>
      <c r="J46" s="63"/>
      <c r="K46" s="65"/>
      <c r="L46" s="63"/>
      <c r="M46" s="66"/>
      <c r="N46" s="67"/>
      <c r="O46" s="65"/>
      <c r="P46" s="68"/>
    </row>
    <row r="47" spans="1:39" s="37" customFormat="1" x14ac:dyDescent="0.25">
      <c r="A47" s="50"/>
      <c r="B47" s="69"/>
      <c r="C47" s="45"/>
      <c r="D47" s="62"/>
      <c r="E47" s="50"/>
      <c r="F47" s="63"/>
      <c r="G47" s="64"/>
      <c r="H47" s="63"/>
      <c r="I47" s="64"/>
      <c r="J47" s="63"/>
      <c r="K47" s="65"/>
      <c r="L47" s="67"/>
      <c r="M47" s="66"/>
      <c r="N47" s="67"/>
      <c r="O47" s="65"/>
      <c r="P47" s="68"/>
    </row>
    <row r="48" spans="1:39" s="37" customFormat="1" x14ac:dyDescent="0.25">
      <c r="A48" s="50"/>
      <c r="B48" s="69"/>
      <c r="C48" s="45"/>
      <c r="D48" s="62"/>
      <c r="E48" s="50"/>
      <c r="F48" s="63"/>
      <c r="G48" s="64"/>
      <c r="H48" s="63"/>
      <c r="I48" s="64"/>
      <c r="J48" s="63"/>
      <c r="K48" s="65"/>
      <c r="L48" s="67"/>
      <c r="M48" s="66"/>
      <c r="N48" s="67"/>
      <c r="O48" s="65"/>
      <c r="P48" s="68"/>
    </row>
    <row r="49" spans="1:38" s="37" customFormat="1" x14ac:dyDescent="0.25">
      <c r="A49" s="50"/>
      <c r="B49" s="69"/>
      <c r="C49" s="45"/>
      <c r="D49" s="62"/>
      <c r="E49" s="50"/>
      <c r="F49" s="63"/>
      <c r="G49" s="64"/>
      <c r="H49" s="63"/>
      <c r="I49" s="64"/>
      <c r="J49" s="63"/>
      <c r="K49" s="65"/>
      <c r="L49" s="67"/>
      <c r="M49" s="66"/>
      <c r="N49" s="67"/>
      <c r="O49" s="65"/>
      <c r="P49" s="68"/>
    </row>
    <row r="50" spans="1:38" s="37" customFormat="1" x14ac:dyDescent="0.25">
      <c r="A50" s="50"/>
      <c r="B50" s="69"/>
      <c r="C50" s="45"/>
      <c r="D50" s="62"/>
      <c r="E50" s="50"/>
      <c r="F50" s="63"/>
      <c r="G50" s="64"/>
      <c r="H50" s="63"/>
      <c r="I50" s="64"/>
      <c r="J50" s="63"/>
      <c r="K50" s="65"/>
      <c r="L50" s="67"/>
      <c r="M50" s="66"/>
      <c r="N50" s="67"/>
      <c r="O50" s="65"/>
      <c r="P50" s="68"/>
    </row>
    <row r="51" spans="1:38" ht="4.9000000000000004" customHeight="1" x14ac:dyDescent="0.25">
      <c r="A51" s="10"/>
      <c r="B51" s="39"/>
      <c r="C51" s="10"/>
      <c r="D51" s="40"/>
      <c r="E51" s="40"/>
      <c r="F51" s="40"/>
      <c r="G51" s="10"/>
      <c r="H51" s="10"/>
      <c r="I51" s="10"/>
      <c r="J51" s="41"/>
      <c r="K51" s="40"/>
      <c r="M51" s="70"/>
      <c r="O51" s="70"/>
      <c r="AL51" s="7" t="e">
        <f>B51&amp;D51&amp;F51&amp;#REF!&amp;#REF!&amp;L51&amp;N51&amp;#REF!</f>
        <v>#REF!</v>
      </c>
    </row>
    <row r="52" spans="1:38" x14ac:dyDescent="0.25">
      <c r="A52" s="42"/>
      <c r="B52" s="112" t="s">
        <v>53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38" ht="21.75" customHeight="1" x14ac:dyDescent="0.25">
      <c r="A53" s="10"/>
      <c r="B53" s="39"/>
      <c r="C53" s="10"/>
      <c r="D53" s="40"/>
      <c r="E53" s="40"/>
      <c r="F53" s="40"/>
      <c r="G53" s="10"/>
      <c r="H53" s="10"/>
      <c r="I53" s="10"/>
      <c r="J53" s="41"/>
      <c r="K53" s="40"/>
      <c r="M53" s="70"/>
      <c r="O53" s="70"/>
    </row>
    <row r="54" spans="1:38" x14ac:dyDescent="0.25">
      <c r="A54" s="44"/>
      <c r="B54" s="109" t="s">
        <v>54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38" ht="15" customHeight="1" x14ac:dyDescent="0.25">
      <c r="A55" s="10"/>
      <c r="B55" s="108"/>
      <c r="C55" s="108"/>
      <c r="D55" s="108"/>
      <c r="E55" s="108"/>
      <c r="F55" s="108"/>
      <c r="G55" s="108"/>
      <c r="H55" s="108"/>
      <c r="I55" s="108"/>
      <c r="J55" s="108"/>
      <c r="K55" s="10"/>
      <c r="M55" s="45"/>
      <c r="O55" s="45"/>
    </row>
    <row r="56" spans="1:38" x14ac:dyDescent="0.25">
      <c r="A56" s="44"/>
      <c r="B56" s="113"/>
      <c r="C56" s="113"/>
      <c r="D56" s="113"/>
      <c r="E56" s="113"/>
      <c r="F56" s="113"/>
      <c r="G56" s="113"/>
      <c r="H56" s="113"/>
      <c r="I56" s="113"/>
      <c r="J56" s="113"/>
      <c r="K56" s="46"/>
      <c r="M56" s="71"/>
      <c r="O56" s="71"/>
    </row>
    <row r="57" spans="1:38" x14ac:dyDescent="0.25">
      <c r="A57" s="44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M57" s="71"/>
      <c r="O57" s="71"/>
    </row>
    <row r="58" spans="1:38" ht="15" customHeight="1" x14ac:dyDescent="0.25">
      <c r="A58" s="44"/>
      <c r="B58" s="109" t="s">
        <v>55</v>
      </c>
      <c r="C58" s="109"/>
      <c r="D58" s="109"/>
      <c r="E58" s="109"/>
      <c r="F58" s="109"/>
      <c r="G58" s="109"/>
      <c r="H58" s="109"/>
      <c r="I58" s="109"/>
      <c r="J58" s="109"/>
      <c r="K58" s="46"/>
      <c r="M58" s="71"/>
      <c r="O58" s="71"/>
    </row>
    <row r="59" spans="1:38" ht="15" customHeight="1" x14ac:dyDescent="0.25">
      <c r="A59" s="44"/>
      <c r="B59" s="46"/>
      <c r="C59" s="46"/>
      <c r="D59" s="46"/>
      <c r="E59" s="46"/>
      <c r="F59" s="46"/>
      <c r="G59" s="46"/>
      <c r="H59" s="46"/>
      <c r="I59" s="46"/>
      <c r="J59" s="46"/>
      <c r="K59" s="46"/>
      <c r="M59" s="71"/>
      <c r="O59" s="71"/>
    </row>
    <row r="60" spans="1:38" x14ac:dyDescent="0.25">
      <c r="A60" s="47"/>
      <c r="B60" s="44"/>
      <c r="C60" s="10"/>
      <c r="D60" s="44"/>
      <c r="E60" s="44"/>
      <c r="F60" s="44"/>
      <c r="G60" s="10"/>
      <c r="H60" s="44"/>
      <c r="I60" s="10"/>
      <c r="J60" s="44"/>
      <c r="K60" s="44"/>
      <c r="M60" s="72"/>
      <c r="O60" s="72"/>
    </row>
    <row r="61" spans="1:38" ht="15.75" customHeight="1" x14ac:dyDescent="0.25">
      <c r="A61" s="47"/>
      <c r="B61" s="110" t="s">
        <v>56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38" ht="15.75" customHeight="1" x14ac:dyDescent="0.25">
      <c r="B62" s="110" t="s">
        <v>57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1048576" spans="10:10" x14ac:dyDescent="0.25">
      <c r="J1048576" s="59"/>
    </row>
  </sheetData>
  <mergeCells count="11">
    <mergeCell ref="B56:J56"/>
    <mergeCell ref="B57:K57"/>
    <mergeCell ref="B58:J58"/>
    <mergeCell ref="B61:P61"/>
    <mergeCell ref="B62:P62"/>
    <mergeCell ref="B55:J55"/>
    <mergeCell ref="B2:O2"/>
    <mergeCell ref="B3:O3"/>
    <mergeCell ref="B4:N4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8" activePane="bottomLeft" state="frozen"/>
      <selection activeCell="D43" sqref="D43"/>
      <selection pane="bottomLeft" activeCell="D46" sqref="D4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85546875" style="7" customWidth="1"/>
    <col min="13" max="13" width="0.42578125" style="37" customWidth="1"/>
    <col min="14" max="14" width="19.140625" style="7" customWidth="1"/>
    <col min="15" max="15" width="0.42578125" style="37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0"/>
      <c r="O1" s="50"/>
    </row>
    <row r="2" spans="1:39" ht="23.25" customHeight="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R2" s="37"/>
      <c r="S2" s="37"/>
      <c r="T2" s="37"/>
      <c r="U2" s="37"/>
      <c r="V2" s="37"/>
    </row>
    <row r="3" spans="1:39" s="5" customFormat="1" ht="23.25" customHeight="1" x14ac:dyDescent="0.25">
      <c r="A3" s="1"/>
      <c r="B3" s="110" t="s">
        <v>191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R3" s="78"/>
      <c r="S3" s="79"/>
      <c r="T3" s="80"/>
      <c r="U3" s="80"/>
      <c r="V3" s="80"/>
    </row>
    <row r="4" spans="1:39" ht="15.75" customHeight="1" x14ac:dyDescent="0.25">
      <c r="A4" s="1"/>
      <c r="B4" s="111" t="s">
        <v>206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52"/>
      <c r="R4" s="37"/>
      <c r="S4" s="81"/>
      <c r="T4" s="82"/>
      <c r="U4" s="82"/>
      <c r="V4" s="82"/>
    </row>
    <row r="5" spans="1:39" ht="6.75" customHeight="1" x14ac:dyDescent="0.25">
      <c r="A5" s="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39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54"/>
      <c r="Q6" s="19" t="s">
        <v>9</v>
      </c>
    </row>
    <row r="7" spans="1:39" s="22" customFormat="1" ht="4.9000000000000004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M7" s="50"/>
      <c r="O7" s="50"/>
      <c r="Q7" s="23"/>
    </row>
    <row r="8" spans="1:39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55">
        <v>320</v>
      </c>
      <c r="K8" s="30"/>
      <c r="L8" s="28">
        <f>F8*6</f>
        <v>1949.2385786802031</v>
      </c>
      <c r="M8" s="29"/>
      <c r="N8" s="28">
        <f>J8*6</f>
        <v>1920</v>
      </c>
      <c r="O8" s="56"/>
      <c r="P8" s="83"/>
      <c r="Q8" s="58" t="s">
        <v>203</v>
      </c>
      <c r="U8" s="33"/>
    </row>
    <row r="9" spans="1:39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35" si="0">F9-J9</f>
        <v>4.4162436548223241</v>
      </c>
      <c r="I9" s="29"/>
      <c r="J9" s="59">
        <v>290</v>
      </c>
      <c r="K9" s="30"/>
      <c r="L9" s="28">
        <f t="shared" ref="L9:L35" si="1">F9*6</f>
        <v>1766.4974619289339</v>
      </c>
      <c r="M9" s="29"/>
      <c r="N9" s="28">
        <f t="shared" ref="N9:N35" si="2">J9*6</f>
        <v>1740</v>
      </c>
      <c r="O9" s="56"/>
      <c r="P9" s="83"/>
      <c r="Q9" s="58" t="s">
        <v>133</v>
      </c>
      <c r="U9" s="33"/>
    </row>
    <row r="10" spans="1:39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59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56"/>
      <c r="P10" s="83"/>
      <c r="Q10" s="58" t="s">
        <v>350</v>
      </c>
      <c r="U10" s="33"/>
    </row>
    <row r="11" spans="1:39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55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56"/>
      <c r="P11" s="83"/>
      <c r="Q11" s="37"/>
      <c r="U11" s="33"/>
    </row>
    <row r="12" spans="1:39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55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56"/>
      <c r="P12" s="83"/>
      <c r="Q12" s="37"/>
      <c r="U12" s="33"/>
    </row>
    <row r="13" spans="1:39" x14ac:dyDescent="0.25">
      <c r="A13" s="1"/>
      <c r="B13" s="34">
        <v>1134</v>
      </c>
      <c r="C13" s="10"/>
      <c r="D13" s="27" t="s">
        <v>193</v>
      </c>
      <c r="E13" s="1"/>
      <c r="F13" s="28">
        <v>324.87309644670052</v>
      </c>
      <c r="G13" s="29"/>
      <c r="H13" s="28">
        <f t="shared" si="0"/>
        <v>4.8730964467005151</v>
      </c>
      <c r="I13" s="29"/>
      <c r="J13" s="55">
        <v>320</v>
      </c>
      <c r="K13" s="30"/>
      <c r="L13" s="28">
        <f t="shared" si="1"/>
        <v>1949.2385786802031</v>
      </c>
      <c r="M13" s="29"/>
      <c r="N13" s="28">
        <f t="shared" si="2"/>
        <v>1920</v>
      </c>
      <c r="O13" s="56"/>
      <c r="P13" s="83"/>
      <c r="Q13" s="37"/>
      <c r="U13" s="33"/>
    </row>
    <row r="14" spans="1:39" s="36" customFormat="1" x14ac:dyDescent="0.25">
      <c r="A14" s="1"/>
      <c r="B14" s="34">
        <v>2008</v>
      </c>
      <c r="C14" s="10"/>
      <c r="D14" s="27" t="s">
        <v>84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59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56"/>
      <c r="P14" s="83"/>
      <c r="Q14" s="38"/>
      <c r="S14" s="7"/>
      <c r="T14" s="7"/>
      <c r="U14" s="33"/>
      <c r="V14" s="7"/>
      <c r="W14" s="7"/>
      <c r="AL14" s="7"/>
      <c r="AM14" s="7"/>
    </row>
    <row r="15" spans="1:39" s="36" customFormat="1" x14ac:dyDescent="0.25">
      <c r="A15" s="1"/>
      <c r="B15" s="34">
        <v>1112</v>
      </c>
      <c r="C15" s="10"/>
      <c r="D15" s="27" t="s">
        <v>89</v>
      </c>
      <c r="E15" s="35"/>
      <c r="F15" s="28">
        <v>294.41624365482232</v>
      </c>
      <c r="G15" s="29"/>
      <c r="H15" s="28">
        <f t="shared" si="0"/>
        <v>4.4162436548223241</v>
      </c>
      <c r="I15" s="29"/>
      <c r="J15" s="59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56"/>
      <c r="P15" s="83"/>
      <c r="Q15" s="38"/>
      <c r="S15" s="7"/>
      <c r="T15" s="7"/>
      <c r="U15" s="33"/>
      <c r="V15" s="7"/>
      <c r="W15" s="7"/>
      <c r="AL15" s="7"/>
      <c r="AM15" s="7"/>
    </row>
    <row r="16" spans="1:39" x14ac:dyDescent="0.25">
      <c r="A16" s="1"/>
      <c r="B16" s="34">
        <v>1117</v>
      </c>
      <c r="C16" s="10"/>
      <c r="D16" s="27" t="s">
        <v>94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59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56"/>
      <c r="P16" s="83"/>
      <c r="Q16" s="37"/>
      <c r="U16" s="33"/>
    </row>
    <row r="17" spans="1:39" x14ac:dyDescent="0.25">
      <c r="A17" s="1"/>
      <c r="B17" s="34">
        <v>1139</v>
      </c>
      <c r="C17" s="10"/>
      <c r="D17" s="27" t="s">
        <v>99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59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56"/>
      <c r="P17" s="83"/>
      <c r="Q17" s="37"/>
      <c r="U17" s="33"/>
    </row>
    <row r="18" spans="1:39" x14ac:dyDescent="0.25">
      <c r="A18" s="1"/>
      <c r="B18" s="34">
        <v>1120</v>
      </c>
      <c r="C18" s="10"/>
      <c r="D18" s="27" t="s">
        <v>104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59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56"/>
      <c r="P18" s="83"/>
      <c r="Q18" s="37"/>
      <c r="U18" s="33"/>
    </row>
    <row r="19" spans="1:39" x14ac:dyDescent="0.25">
      <c r="A19" s="1"/>
      <c r="B19" s="34">
        <v>1113</v>
      </c>
      <c r="C19" s="10"/>
      <c r="D19" s="27" t="s">
        <v>109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59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56"/>
      <c r="P19" s="83"/>
      <c r="Q19" s="37"/>
      <c r="U19" s="33"/>
    </row>
    <row r="20" spans="1:39" x14ac:dyDescent="0.25">
      <c r="A20" s="1"/>
      <c r="B20" s="25">
        <v>1141</v>
      </c>
      <c r="C20" s="26"/>
      <c r="D20" s="27" t="s">
        <v>114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59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56"/>
      <c r="P20" s="83"/>
      <c r="Q20" s="37"/>
      <c r="U20" s="33"/>
    </row>
    <row r="21" spans="1:39" x14ac:dyDescent="0.25">
      <c r="A21" s="1"/>
      <c r="B21" s="34">
        <v>1128</v>
      </c>
      <c r="C21" s="10"/>
      <c r="D21" s="27" t="s">
        <v>119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59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56"/>
      <c r="P21" s="83"/>
      <c r="Q21" s="37"/>
      <c r="U21" s="33"/>
    </row>
    <row r="22" spans="1:39" ht="16.5" customHeight="1" x14ac:dyDescent="0.25">
      <c r="A22" s="1"/>
      <c r="B22" s="34">
        <v>1132</v>
      </c>
      <c r="C22" s="10"/>
      <c r="D22" s="27" t="s">
        <v>124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59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56"/>
      <c r="P22" s="83"/>
      <c r="Q22" s="37"/>
      <c r="U22" s="33"/>
    </row>
    <row r="23" spans="1:39" ht="16.5" customHeight="1" x14ac:dyDescent="0.25">
      <c r="A23" s="1"/>
      <c r="B23" s="25">
        <v>1142</v>
      </c>
      <c r="C23" s="26"/>
      <c r="D23" s="27" t="s">
        <v>129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59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56"/>
      <c r="P23" s="83"/>
      <c r="Q23" s="37"/>
      <c r="U23" s="33"/>
    </row>
    <row r="24" spans="1:39" x14ac:dyDescent="0.25">
      <c r="A24" s="1"/>
      <c r="B24" s="34">
        <v>1126</v>
      </c>
      <c r="C24" s="10"/>
      <c r="D24" s="27" t="s">
        <v>354</v>
      </c>
      <c r="E24" s="1"/>
      <c r="F24" s="28">
        <v>294.41624365482232</v>
      </c>
      <c r="G24" s="29"/>
      <c r="H24" s="28">
        <f t="shared" si="0"/>
        <v>4.4162436548223241</v>
      </c>
      <c r="I24" s="29"/>
      <c r="J24" s="59">
        <v>290</v>
      </c>
      <c r="K24" s="30"/>
      <c r="L24" s="28">
        <f t="shared" si="1"/>
        <v>1766.4974619289339</v>
      </c>
      <c r="M24" s="29"/>
      <c r="N24" s="28">
        <f t="shared" si="2"/>
        <v>1740</v>
      </c>
      <c r="O24" s="56"/>
      <c r="P24" s="83"/>
      <c r="Q24" s="37"/>
      <c r="U24" s="33"/>
    </row>
    <row r="25" spans="1:39" x14ac:dyDescent="0.25">
      <c r="A25" s="1"/>
      <c r="B25" s="34">
        <v>1122</v>
      </c>
      <c r="C25" s="10"/>
      <c r="D25" s="27" t="s">
        <v>134</v>
      </c>
      <c r="E25" s="1"/>
      <c r="F25" s="28">
        <v>324.87309644670052</v>
      </c>
      <c r="G25" s="29"/>
      <c r="H25" s="28">
        <f t="shared" si="0"/>
        <v>4.8730964467005151</v>
      </c>
      <c r="I25" s="29"/>
      <c r="J25" s="55">
        <v>320</v>
      </c>
      <c r="K25" s="30"/>
      <c r="L25" s="28">
        <f t="shared" si="1"/>
        <v>1949.2385786802031</v>
      </c>
      <c r="M25" s="29"/>
      <c r="N25" s="28">
        <f t="shared" si="2"/>
        <v>1920</v>
      </c>
      <c r="O25" s="56"/>
      <c r="P25" s="83"/>
      <c r="Q25" s="37"/>
      <c r="U25" s="33"/>
    </row>
    <row r="26" spans="1:39" x14ac:dyDescent="0.25">
      <c r="A26" s="1"/>
      <c r="B26" s="34">
        <v>1136</v>
      </c>
      <c r="C26" s="10"/>
      <c r="D26" s="27" t="s">
        <v>194</v>
      </c>
      <c r="E26" s="1"/>
      <c r="F26" s="28">
        <v>324.87309644670052</v>
      </c>
      <c r="G26" s="29"/>
      <c r="H26" s="28">
        <f t="shared" si="0"/>
        <v>4.8730964467005151</v>
      </c>
      <c r="I26" s="29"/>
      <c r="J26" s="55">
        <v>320</v>
      </c>
      <c r="K26" s="30"/>
      <c r="L26" s="28">
        <f t="shared" si="1"/>
        <v>1949.2385786802031</v>
      </c>
      <c r="M26" s="29"/>
      <c r="N26" s="28">
        <f t="shared" si="2"/>
        <v>1920</v>
      </c>
      <c r="O26" s="56"/>
      <c r="P26" s="83"/>
      <c r="Q26" s="37"/>
      <c r="U26" s="33"/>
    </row>
    <row r="27" spans="1:39" x14ac:dyDescent="0.25">
      <c r="A27" s="1"/>
      <c r="B27" s="25">
        <v>1135</v>
      </c>
      <c r="C27" s="26"/>
      <c r="D27" s="27" t="s">
        <v>139</v>
      </c>
      <c r="E27" s="1"/>
      <c r="F27" s="28">
        <v>324.87309644670052</v>
      </c>
      <c r="G27" s="29"/>
      <c r="H27" s="28">
        <f t="shared" si="0"/>
        <v>4.8730964467005151</v>
      </c>
      <c r="I27" s="29"/>
      <c r="J27" s="55">
        <v>320</v>
      </c>
      <c r="K27" s="30"/>
      <c r="L27" s="28">
        <f t="shared" si="1"/>
        <v>1949.2385786802031</v>
      </c>
      <c r="M27" s="29"/>
      <c r="N27" s="28">
        <f t="shared" si="2"/>
        <v>1920</v>
      </c>
      <c r="O27" s="56"/>
      <c r="P27" s="83"/>
      <c r="Q27" s="37"/>
      <c r="U27" s="33"/>
    </row>
    <row r="28" spans="1:39" x14ac:dyDescent="0.25">
      <c r="A28" s="1"/>
      <c r="B28" s="34">
        <v>2009</v>
      </c>
      <c r="C28" s="10"/>
      <c r="D28" s="27" t="s">
        <v>144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59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56"/>
      <c r="P28" s="83"/>
      <c r="Q28" s="37"/>
      <c r="U28" s="33"/>
    </row>
    <row r="29" spans="1:39" x14ac:dyDescent="0.25">
      <c r="A29" s="1"/>
      <c r="B29" s="34">
        <v>2010</v>
      </c>
      <c r="C29" s="10"/>
      <c r="D29" s="27" t="s">
        <v>148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59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56"/>
      <c r="P29" s="83"/>
      <c r="Q29" s="37"/>
      <c r="U29" s="33"/>
    </row>
    <row r="30" spans="1:39" x14ac:dyDescent="0.25">
      <c r="A30" s="1"/>
      <c r="B30" s="34">
        <v>1106</v>
      </c>
      <c r="C30" s="10"/>
      <c r="D30" s="27" t="s">
        <v>204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59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56"/>
      <c r="P30" s="83"/>
      <c r="Q30" s="37"/>
      <c r="U30" s="33"/>
    </row>
    <row r="31" spans="1:39" s="36" customFormat="1" x14ac:dyDescent="0.25">
      <c r="A31" s="1"/>
      <c r="B31" s="25">
        <v>1137</v>
      </c>
      <c r="C31" s="26"/>
      <c r="D31" s="27" t="s">
        <v>152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59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56"/>
      <c r="P31" s="83"/>
      <c r="Q31" s="38"/>
      <c r="S31" s="7"/>
      <c r="T31" s="7"/>
      <c r="U31" s="33"/>
      <c r="V31" s="7"/>
      <c r="W31" s="7"/>
      <c r="AL31" s="7"/>
      <c r="AM31" s="7"/>
    </row>
    <row r="32" spans="1:39" s="36" customFormat="1" x14ac:dyDescent="0.25">
      <c r="A32" s="1"/>
      <c r="B32" s="34">
        <v>1104</v>
      </c>
      <c r="C32" s="10"/>
      <c r="D32" s="27" t="s">
        <v>156</v>
      </c>
      <c r="E32" s="1"/>
      <c r="F32" s="28">
        <v>294.41624365482232</v>
      </c>
      <c r="G32" s="29"/>
      <c r="H32" s="28">
        <f t="shared" si="0"/>
        <v>4.4162436548223241</v>
      </c>
      <c r="I32" s="29"/>
      <c r="J32" s="59">
        <v>290</v>
      </c>
      <c r="K32" s="30"/>
      <c r="L32" s="28">
        <f t="shared" si="1"/>
        <v>1766.4974619289339</v>
      </c>
      <c r="M32" s="29"/>
      <c r="N32" s="28">
        <f t="shared" si="2"/>
        <v>1740</v>
      </c>
      <c r="O32" s="56"/>
      <c r="P32" s="83"/>
      <c r="Q32" s="38"/>
      <c r="S32" s="7"/>
      <c r="T32" s="7"/>
      <c r="U32" s="33"/>
      <c r="V32" s="7"/>
      <c r="W32" s="7"/>
      <c r="AL32" s="7"/>
      <c r="AM32" s="7"/>
    </row>
    <row r="33" spans="1:39" s="36" customFormat="1" x14ac:dyDescent="0.25">
      <c r="A33" s="1"/>
      <c r="B33" s="34">
        <v>2006</v>
      </c>
      <c r="C33" s="10"/>
      <c r="D33" s="27" t="s">
        <v>160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59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56"/>
      <c r="P33" s="83"/>
      <c r="Q33" s="38"/>
      <c r="S33" s="7"/>
      <c r="T33" s="7"/>
      <c r="U33" s="33"/>
      <c r="V33" s="7"/>
      <c r="W33" s="7"/>
      <c r="AL33" s="7"/>
      <c r="AM33" s="7"/>
    </row>
    <row r="34" spans="1:39" x14ac:dyDescent="0.25">
      <c r="A34" s="1"/>
      <c r="B34" s="34">
        <v>2005</v>
      </c>
      <c r="C34" s="10"/>
      <c r="D34" s="27" t="s">
        <v>168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59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56"/>
      <c r="P34" s="83"/>
      <c r="Q34" s="37"/>
      <c r="U34" s="33"/>
    </row>
    <row r="35" spans="1:39" ht="30" x14ac:dyDescent="0.25">
      <c r="A35" s="1"/>
      <c r="B35" s="34">
        <v>1102</v>
      </c>
      <c r="C35" s="10"/>
      <c r="D35" s="27" t="s">
        <v>164</v>
      </c>
      <c r="E35" s="1"/>
      <c r="F35" s="28">
        <v>324.87309644670052</v>
      </c>
      <c r="G35" s="29"/>
      <c r="H35" s="28">
        <f t="shared" si="0"/>
        <v>4.8730964467005151</v>
      </c>
      <c r="I35" s="29"/>
      <c r="J35" s="55">
        <v>320</v>
      </c>
      <c r="K35" s="30"/>
      <c r="L35" s="28">
        <f t="shared" si="1"/>
        <v>1949.2385786802031</v>
      </c>
      <c r="M35" s="29"/>
      <c r="N35" s="28">
        <f t="shared" si="2"/>
        <v>1920</v>
      </c>
      <c r="O35" s="56"/>
      <c r="P35" s="83"/>
      <c r="Q35" s="37"/>
      <c r="U35" s="33"/>
    </row>
    <row r="36" spans="1:39" ht="30" x14ac:dyDescent="0.25">
      <c r="A36" s="1"/>
      <c r="B36" s="25">
        <v>1138</v>
      </c>
      <c r="C36" s="26"/>
      <c r="D36" s="27" t="s">
        <v>172</v>
      </c>
      <c r="E36" s="1"/>
      <c r="F36" s="28">
        <v>294.41624365482232</v>
      </c>
      <c r="G36" s="29"/>
      <c r="H36" s="28">
        <f t="shared" ref="H36:H42" si="3">F36-J36</f>
        <v>4.4162436548223241</v>
      </c>
      <c r="I36" s="29"/>
      <c r="J36" s="59">
        <v>290</v>
      </c>
      <c r="K36" s="30"/>
      <c r="L36" s="28">
        <f t="shared" ref="L36:L42" si="4">F36*6</f>
        <v>1766.4974619289339</v>
      </c>
      <c r="M36" s="29"/>
      <c r="N36" s="28">
        <f t="shared" ref="N36:N42" si="5">J36*6</f>
        <v>1740</v>
      </c>
      <c r="O36" s="56"/>
      <c r="P36" s="83"/>
      <c r="Q36" s="37"/>
      <c r="U36" s="33"/>
    </row>
    <row r="37" spans="1:39" x14ac:dyDescent="0.25">
      <c r="A37" s="1"/>
      <c r="B37" s="34">
        <v>1127</v>
      </c>
      <c r="C37" s="10"/>
      <c r="D37" s="27" t="s">
        <v>176</v>
      </c>
      <c r="E37" s="1"/>
      <c r="F37" s="28">
        <v>294.41624365482232</v>
      </c>
      <c r="G37" s="29"/>
      <c r="H37" s="28">
        <f t="shared" si="3"/>
        <v>4.4162436548223241</v>
      </c>
      <c r="I37" s="29"/>
      <c r="J37" s="59">
        <v>290</v>
      </c>
      <c r="K37" s="30"/>
      <c r="L37" s="28">
        <f t="shared" si="4"/>
        <v>1766.4974619289339</v>
      </c>
      <c r="M37" s="29"/>
      <c r="N37" s="28">
        <f t="shared" si="5"/>
        <v>1740</v>
      </c>
      <c r="O37" s="56"/>
      <c r="P37" s="83"/>
      <c r="Q37" s="37"/>
      <c r="U37" s="33"/>
    </row>
    <row r="38" spans="1:39" s="37" customFormat="1" x14ac:dyDescent="0.25">
      <c r="A38" s="50"/>
      <c r="B38" s="34">
        <v>1163</v>
      </c>
      <c r="C38" s="10"/>
      <c r="D38" s="27" t="s">
        <v>197</v>
      </c>
      <c r="E38" s="1"/>
      <c r="F38" s="28">
        <v>324.87309644670052</v>
      </c>
      <c r="G38" s="29"/>
      <c r="H38" s="28">
        <f t="shared" si="3"/>
        <v>4.8730964467005151</v>
      </c>
      <c r="I38" s="29"/>
      <c r="J38" s="55">
        <v>320</v>
      </c>
      <c r="K38" s="30"/>
      <c r="L38" s="28">
        <f t="shared" si="4"/>
        <v>1949.2385786802031</v>
      </c>
      <c r="M38" s="29"/>
      <c r="N38" s="28">
        <f t="shared" si="5"/>
        <v>1920</v>
      </c>
      <c r="O38" s="65"/>
      <c r="P38" s="68"/>
      <c r="S38" s="7"/>
    </row>
    <row r="39" spans="1:39" s="37" customFormat="1" x14ac:dyDescent="0.25">
      <c r="A39" s="50"/>
      <c r="B39" s="85">
        <v>1171</v>
      </c>
      <c r="C39" s="10"/>
      <c r="D39" s="86" t="s">
        <v>207</v>
      </c>
      <c r="E39" s="1"/>
      <c r="F39" s="87">
        <v>294.41624365482232</v>
      </c>
      <c r="G39" s="29"/>
      <c r="H39" s="87">
        <f t="shared" si="3"/>
        <v>4.4162436548223241</v>
      </c>
      <c r="I39" s="29"/>
      <c r="J39" s="87">
        <v>290</v>
      </c>
      <c r="K39" s="30"/>
      <c r="L39" s="87">
        <f t="shared" si="4"/>
        <v>1766.4974619289339</v>
      </c>
      <c r="M39" s="29"/>
      <c r="N39" s="87">
        <f t="shared" si="5"/>
        <v>1740</v>
      </c>
      <c r="O39" s="65"/>
      <c r="P39" s="68"/>
    </row>
    <row r="40" spans="1:39" s="37" customFormat="1" x14ac:dyDescent="0.25">
      <c r="A40" s="50"/>
      <c r="B40" s="85">
        <v>1172</v>
      </c>
      <c r="C40" s="10"/>
      <c r="D40" s="86" t="s">
        <v>208</v>
      </c>
      <c r="E40" s="1"/>
      <c r="F40" s="87">
        <v>294.41624365482232</v>
      </c>
      <c r="G40" s="29"/>
      <c r="H40" s="87">
        <f t="shared" si="3"/>
        <v>4.4162436548223241</v>
      </c>
      <c r="I40" s="29"/>
      <c r="J40" s="87">
        <v>290</v>
      </c>
      <c r="K40" s="30"/>
      <c r="L40" s="87">
        <f t="shared" si="4"/>
        <v>1766.4974619289339</v>
      </c>
      <c r="M40" s="29"/>
      <c r="N40" s="87">
        <f t="shared" si="5"/>
        <v>1740</v>
      </c>
      <c r="O40" s="65"/>
      <c r="P40" s="68"/>
    </row>
    <row r="41" spans="1:39" s="37" customFormat="1" x14ac:dyDescent="0.25">
      <c r="A41" s="50"/>
      <c r="B41" s="85">
        <v>1173</v>
      </c>
      <c r="C41" s="10"/>
      <c r="D41" s="86" t="s">
        <v>209</v>
      </c>
      <c r="E41" s="1"/>
      <c r="F41" s="87">
        <v>294.41624365482232</v>
      </c>
      <c r="G41" s="29"/>
      <c r="H41" s="87">
        <f t="shared" si="3"/>
        <v>4.4162436548223241</v>
      </c>
      <c r="I41" s="29"/>
      <c r="J41" s="87">
        <v>290</v>
      </c>
      <c r="K41" s="30"/>
      <c r="L41" s="87">
        <f t="shared" si="4"/>
        <v>1766.4974619289339</v>
      </c>
      <c r="M41" s="29"/>
      <c r="N41" s="87">
        <f t="shared" si="5"/>
        <v>1740</v>
      </c>
      <c r="O41" s="65"/>
      <c r="P41" s="68"/>
    </row>
    <row r="42" spans="1:39" s="37" customFormat="1" x14ac:dyDescent="0.25">
      <c r="A42" s="50"/>
      <c r="B42" s="85">
        <v>1174</v>
      </c>
      <c r="C42" s="10"/>
      <c r="D42" s="86" t="s">
        <v>210</v>
      </c>
      <c r="E42" s="1"/>
      <c r="F42" s="87">
        <v>294.41624365482232</v>
      </c>
      <c r="G42" s="29"/>
      <c r="H42" s="87">
        <f t="shared" si="3"/>
        <v>4.4162436548223241</v>
      </c>
      <c r="I42" s="29"/>
      <c r="J42" s="87">
        <v>290</v>
      </c>
      <c r="K42" s="30"/>
      <c r="L42" s="87">
        <f t="shared" si="4"/>
        <v>1766.4974619289339</v>
      </c>
      <c r="M42" s="29"/>
      <c r="N42" s="87">
        <f t="shared" si="5"/>
        <v>1740</v>
      </c>
      <c r="O42" s="65"/>
      <c r="P42" s="68"/>
    </row>
    <row r="43" spans="1:39" s="37" customFormat="1" x14ac:dyDescent="0.25">
      <c r="A43" s="50"/>
      <c r="B43" s="85">
        <v>2012</v>
      </c>
      <c r="C43" s="10"/>
      <c r="D43" s="86" t="s">
        <v>349</v>
      </c>
      <c r="E43" s="1"/>
      <c r="F43" s="87">
        <v>294.41624365482232</v>
      </c>
      <c r="G43" s="29"/>
      <c r="H43" s="87">
        <f t="shared" ref="H43:H44" si="6">F43-J43</f>
        <v>4.4162436548223241</v>
      </c>
      <c r="I43" s="29"/>
      <c r="J43" s="87">
        <f>'Premissas Aprovadas - Calouros'!B3</f>
        <v>290</v>
      </c>
      <c r="K43" s="30"/>
      <c r="L43" s="87">
        <f t="shared" ref="L43:L44" si="7">F43*6</f>
        <v>1766.4974619289339</v>
      </c>
      <c r="M43" s="29"/>
      <c r="N43" s="87">
        <f t="shared" ref="N43:N44" si="8">J43*6</f>
        <v>1740</v>
      </c>
      <c r="O43" s="65"/>
      <c r="P43" s="68"/>
    </row>
    <row r="44" spans="1:39" s="37" customFormat="1" x14ac:dyDescent="0.25">
      <c r="A44" s="50"/>
      <c r="B44" s="85">
        <v>1177</v>
      </c>
      <c r="C44" s="10"/>
      <c r="D44" s="86" t="s">
        <v>353</v>
      </c>
      <c r="E44" s="1"/>
      <c r="F44" s="87">
        <v>324.87309644670052</v>
      </c>
      <c r="G44" s="29"/>
      <c r="H44" s="87">
        <f t="shared" si="6"/>
        <v>4.8730964467005151</v>
      </c>
      <c r="I44" s="29"/>
      <c r="J44" s="87">
        <f>'Premissas Aprovadas - Calouros'!B2</f>
        <v>320</v>
      </c>
      <c r="K44" s="30"/>
      <c r="L44" s="87">
        <f t="shared" si="7"/>
        <v>1949.2385786802031</v>
      </c>
      <c r="M44" s="29"/>
      <c r="N44" s="87">
        <f t="shared" si="8"/>
        <v>1920</v>
      </c>
      <c r="O44" s="65"/>
      <c r="P44" s="68"/>
    </row>
    <row r="45" spans="1:39" s="37" customFormat="1" x14ac:dyDescent="0.25">
      <c r="A45" s="50"/>
      <c r="B45" s="69"/>
      <c r="C45" s="45"/>
      <c r="D45" s="62"/>
      <c r="E45" s="50"/>
      <c r="F45" s="63"/>
      <c r="G45" s="64"/>
      <c r="H45" s="63"/>
      <c r="I45" s="64"/>
      <c r="J45" s="63"/>
      <c r="K45" s="65"/>
      <c r="L45" s="67"/>
      <c r="M45" s="66"/>
      <c r="N45" s="67"/>
      <c r="O45" s="65"/>
      <c r="P45" s="68"/>
    </row>
    <row r="46" spans="1:39" s="37" customFormat="1" x14ac:dyDescent="0.25">
      <c r="A46" s="50"/>
      <c r="B46" s="60"/>
      <c r="C46" s="61"/>
      <c r="D46" s="62"/>
      <c r="E46" s="50"/>
      <c r="F46" s="63"/>
      <c r="G46" s="64"/>
      <c r="H46" s="63"/>
      <c r="I46" s="64"/>
      <c r="J46" s="63"/>
      <c r="K46" s="65"/>
      <c r="L46" s="63"/>
      <c r="M46" s="66"/>
      <c r="N46" s="67"/>
      <c r="O46" s="65"/>
      <c r="P46" s="68"/>
    </row>
    <row r="47" spans="1:39" s="37" customFormat="1" x14ac:dyDescent="0.25">
      <c r="A47" s="50"/>
      <c r="B47" s="69"/>
      <c r="C47" s="45"/>
      <c r="D47" s="62"/>
      <c r="E47" s="50"/>
      <c r="F47" s="63"/>
      <c r="G47" s="64"/>
      <c r="H47" s="63"/>
      <c r="I47" s="64"/>
      <c r="J47" s="63"/>
      <c r="K47" s="65"/>
      <c r="L47" s="67"/>
      <c r="M47" s="66"/>
      <c r="N47" s="67"/>
      <c r="O47" s="65"/>
      <c r="P47" s="68"/>
    </row>
    <row r="48" spans="1:39" s="37" customFormat="1" x14ac:dyDescent="0.25">
      <c r="A48" s="50"/>
      <c r="B48" s="69"/>
      <c r="C48" s="45"/>
      <c r="D48" s="62"/>
      <c r="E48" s="50"/>
      <c r="F48" s="63"/>
      <c r="G48" s="64"/>
      <c r="H48" s="63"/>
      <c r="I48" s="64"/>
      <c r="J48" s="63"/>
      <c r="K48" s="65"/>
      <c r="L48" s="67"/>
      <c r="M48" s="66"/>
      <c r="N48" s="67"/>
      <c r="O48" s="65"/>
      <c r="P48" s="68"/>
    </row>
    <row r="49" spans="1:38" s="37" customFormat="1" x14ac:dyDescent="0.25">
      <c r="A49" s="50"/>
      <c r="B49" s="69"/>
      <c r="C49" s="45"/>
      <c r="D49" s="62"/>
      <c r="E49" s="50"/>
      <c r="F49" s="63"/>
      <c r="G49" s="64"/>
      <c r="H49" s="63"/>
      <c r="I49" s="64"/>
      <c r="J49" s="63"/>
      <c r="K49" s="65"/>
      <c r="L49" s="67"/>
      <c r="M49" s="66"/>
      <c r="N49" s="67"/>
      <c r="O49" s="65"/>
      <c r="P49" s="68"/>
    </row>
    <row r="50" spans="1:38" s="37" customFormat="1" x14ac:dyDescent="0.25">
      <c r="A50" s="50"/>
      <c r="B50" s="69"/>
      <c r="C50" s="45"/>
      <c r="D50" s="62"/>
      <c r="E50" s="50"/>
      <c r="F50" s="63"/>
      <c r="G50" s="64"/>
      <c r="H50" s="63"/>
      <c r="I50" s="64"/>
      <c r="J50" s="63"/>
      <c r="K50" s="65"/>
      <c r="L50" s="67"/>
      <c r="M50" s="66"/>
      <c r="N50" s="67"/>
      <c r="O50" s="65"/>
      <c r="P50" s="68"/>
    </row>
    <row r="51" spans="1:38" ht="4.9000000000000004" customHeight="1" x14ac:dyDescent="0.25">
      <c r="A51" s="10"/>
      <c r="B51" s="39"/>
      <c r="C51" s="10"/>
      <c r="D51" s="40"/>
      <c r="E51" s="40"/>
      <c r="F51" s="40"/>
      <c r="G51" s="10"/>
      <c r="H51" s="10"/>
      <c r="I51" s="10"/>
      <c r="J51" s="41"/>
      <c r="K51" s="40"/>
      <c r="M51" s="70"/>
      <c r="O51" s="70"/>
      <c r="AL51" s="7" t="e">
        <f>B51&amp;D51&amp;F51&amp;#REF!&amp;#REF!&amp;L51&amp;N51&amp;#REF!</f>
        <v>#REF!</v>
      </c>
    </row>
    <row r="52" spans="1:38" x14ac:dyDescent="0.25">
      <c r="A52" s="42"/>
      <c r="B52" s="112" t="s">
        <v>53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38" ht="21.75" customHeight="1" x14ac:dyDescent="0.25">
      <c r="A53" s="10"/>
      <c r="B53" s="39"/>
      <c r="C53" s="10"/>
      <c r="D53" s="40"/>
      <c r="E53" s="40"/>
      <c r="F53" s="40"/>
      <c r="G53" s="10"/>
      <c r="H53" s="10"/>
      <c r="I53" s="10"/>
      <c r="J53" s="41"/>
      <c r="K53" s="40"/>
      <c r="M53" s="70"/>
      <c r="O53" s="70"/>
    </row>
    <row r="54" spans="1:38" x14ac:dyDescent="0.25">
      <c r="A54" s="44"/>
      <c r="B54" s="109" t="s">
        <v>54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38" ht="15" customHeight="1" x14ac:dyDescent="0.25">
      <c r="A55" s="10"/>
      <c r="B55" s="108" t="s">
        <v>355</v>
      </c>
      <c r="C55" s="108"/>
      <c r="D55" s="108"/>
      <c r="E55" s="108"/>
      <c r="F55" s="108"/>
      <c r="G55" s="108"/>
      <c r="H55" s="108"/>
      <c r="I55" s="108"/>
      <c r="J55" s="108"/>
      <c r="K55" s="10"/>
      <c r="M55" s="45"/>
      <c r="O55" s="45"/>
    </row>
    <row r="56" spans="1:38" x14ac:dyDescent="0.25">
      <c r="A56" s="44"/>
      <c r="B56" s="113"/>
      <c r="C56" s="113"/>
      <c r="D56" s="113"/>
      <c r="E56" s="113"/>
      <c r="F56" s="113"/>
      <c r="G56" s="113"/>
      <c r="H56" s="113"/>
      <c r="I56" s="113"/>
      <c r="J56" s="113"/>
      <c r="K56" s="46"/>
      <c r="M56" s="71"/>
      <c r="O56" s="71"/>
    </row>
    <row r="57" spans="1:38" x14ac:dyDescent="0.25">
      <c r="A57" s="44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M57" s="71"/>
      <c r="O57" s="71"/>
    </row>
    <row r="58" spans="1:38" ht="15" customHeight="1" x14ac:dyDescent="0.25">
      <c r="A58" s="44"/>
      <c r="B58" s="109" t="s">
        <v>55</v>
      </c>
      <c r="C58" s="109"/>
      <c r="D58" s="109"/>
      <c r="E58" s="109"/>
      <c r="F58" s="109"/>
      <c r="G58" s="109"/>
      <c r="H58" s="109"/>
      <c r="I58" s="109"/>
      <c r="J58" s="109"/>
      <c r="K58" s="46"/>
      <c r="M58" s="71"/>
      <c r="O58" s="71"/>
    </row>
    <row r="59" spans="1:38" ht="15" customHeight="1" x14ac:dyDescent="0.25">
      <c r="A59" s="44"/>
      <c r="B59" s="46"/>
      <c r="C59" s="46"/>
      <c r="D59" s="46"/>
      <c r="E59" s="46"/>
      <c r="F59" s="46"/>
      <c r="G59" s="46"/>
      <c r="H59" s="46"/>
      <c r="I59" s="46"/>
      <c r="J59" s="46"/>
      <c r="K59" s="46"/>
      <c r="M59" s="71"/>
      <c r="O59" s="71"/>
    </row>
    <row r="60" spans="1:38" x14ac:dyDescent="0.25">
      <c r="A60" s="47"/>
      <c r="B60" s="44"/>
      <c r="C60" s="10"/>
      <c r="D60" s="44"/>
      <c r="E60" s="44"/>
      <c r="F60" s="44"/>
      <c r="G60" s="10"/>
      <c r="H60" s="44"/>
      <c r="I60" s="10"/>
      <c r="J60" s="44"/>
      <c r="K60" s="44"/>
      <c r="M60" s="72"/>
      <c r="O60" s="72"/>
    </row>
    <row r="61" spans="1:38" ht="15.75" customHeight="1" x14ac:dyDescent="0.25">
      <c r="A61" s="47"/>
      <c r="B61" s="110" t="s">
        <v>56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38" ht="15.75" customHeight="1" x14ac:dyDescent="0.25">
      <c r="B62" s="110" t="s">
        <v>57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1048576" spans="10:10" x14ac:dyDescent="0.25">
      <c r="J1048576" s="59"/>
    </row>
  </sheetData>
  <mergeCells count="11">
    <mergeCell ref="B56:J56"/>
    <mergeCell ref="B57:K57"/>
    <mergeCell ref="B58:J58"/>
    <mergeCell ref="B61:P61"/>
    <mergeCell ref="B62:P62"/>
    <mergeCell ref="B55:J55"/>
    <mergeCell ref="B2:O2"/>
    <mergeCell ref="B3:O3"/>
    <mergeCell ref="B4:N4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20" activePane="bottomLeft" state="frozen"/>
      <selection activeCell="H60" sqref="H60"/>
      <selection pane="bottomLeft" activeCell="H46" sqref="H4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7109375" style="7" customWidth="1"/>
    <col min="13" max="13" width="0.42578125" style="37" customWidth="1"/>
    <col min="14" max="14" width="19.140625" style="7" customWidth="1"/>
    <col min="15" max="15" width="0.42578125" style="37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0"/>
      <c r="O1" s="50"/>
    </row>
    <row r="2" spans="1:39" ht="23.25" customHeight="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S2" s="37"/>
      <c r="T2" s="37"/>
      <c r="U2" s="37"/>
      <c r="V2" s="37"/>
    </row>
    <row r="3" spans="1:39" s="5" customFormat="1" ht="23.25" customHeight="1" x14ac:dyDescent="0.25">
      <c r="A3" s="1"/>
      <c r="B3" s="110" t="s">
        <v>191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S3" s="79"/>
      <c r="T3" s="80"/>
      <c r="U3" s="80"/>
      <c r="V3" s="80"/>
    </row>
    <row r="4" spans="1:39" ht="15.75" customHeight="1" x14ac:dyDescent="0.25">
      <c r="A4" s="1"/>
      <c r="B4" s="111" t="s">
        <v>206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52"/>
      <c r="S4" s="81"/>
      <c r="T4" s="82"/>
      <c r="U4" s="82"/>
      <c r="V4" s="82"/>
    </row>
    <row r="5" spans="1:39" ht="6.75" customHeight="1" x14ac:dyDescent="0.25">
      <c r="A5" s="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39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54"/>
      <c r="Q6" s="19" t="s">
        <v>9</v>
      </c>
    </row>
    <row r="7" spans="1:39" s="22" customFormat="1" ht="4.9000000000000004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M7" s="50"/>
      <c r="O7" s="50"/>
      <c r="Q7" s="23"/>
    </row>
    <row r="8" spans="1:39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55">
        <v>320</v>
      </c>
      <c r="K8" s="30"/>
      <c r="L8" s="28">
        <f>F8*6</f>
        <v>1949.2385786802031</v>
      </c>
      <c r="M8" s="29"/>
      <c r="N8" s="28">
        <f>J8*6</f>
        <v>1920</v>
      </c>
      <c r="O8" s="56"/>
      <c r="P8" s="57"/>
      <c r="Q8" s="58" t="s">
        <v>205</v>
      </c>
      <c r="U8" s="33"/>
    </row>
    <row r="9" spans="1:39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41" si="0">F9-J9</f>
        <v>4.4162436548223241</v>
      </c>
      <c r="I9" s="29"/>
      <c r="J9" s="59">
        <v>290</v>
      </c>
      <c r="K9" s="30"/>
      <c r="L9" s="28">
        <f t="shared" ref="L9:L41" si="1">F9*6</f>
        <v>1766.4974619289339</v>
      </c>
      <c r="M9" s="29"/>
      <c r="N9" s="28">
        <f t="shared" ref="N9:N41" si="2">J9*6</f>
        <v>1740</v>
      </c>
      <c r="O9" s="56"/>
      <c r="P9" s="57"/>
      <c r="Q9" s="37"/>
      <c r="U9" s="33"/>
    </row>
    <row r="10" spans="1:39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59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56"/>
      <c r="P10" s="57"/>
      <c r="Q10" s="37"/>
      <c r="U10" s="33"/>
    </row>
    <row r="11" spans="1:39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55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56"/>
      <c r="P11" s="57"/>
      <c r="Q11" s="37"/>
      <c r="U11" s="33"/>
    </row>
    <row r="12" spans="1:39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55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56"/>
      <c r="P12" s="57"/>
      <c r="Q12" s="37"/>
      <c r="U12" s="33"/>
    </row>
    <row r="13" spans="1:39" x14ac:dyDescent="0.25">
      <c r="A13" s="1"/>
      <c r="B13" s="34">
        <v>1134</v>
      </c>
      <c r="C13" s="10"/>
      <c r="D13" s="27" t="s">
        <v>193</v>
      </c>
      <c r="E13" s="1"/>
      <c r="F13" s="28">
        <v>324.87309644670052</v>
      </c>
      <c r="G13" s="29"/>
      <c r="H13" s="28">
        <f t="shared" si="0"/>
        <v>4.8730964467005151</v>
      </c>
      <c r="I13" s="29"/>
      <c r="J13" s="55">
        <v>320</v>
      </c>
      <c r="K13" s="30"/>
      <c r="L13" s="28">
        <f t="shared" si="1"/>
        <v>1949.2385786802031</v>
      </c>
      <c r="M13" s="29"/>
      <c r="N13" s="28">
        <f t="shared" si="2"/>
        <v>1920</v>
      </c>
      <c r="O13" s="56"/>
      <c r="P13" s="57"/>
      <c r="Q13" s="37"/>
      <c r="U13" s="33"/>
    </row>
    <row r="14" spans="1:39" s="36" customFormat="1" x14ac:dyDescent="0.25">
      <c r="A14" s="1"/>
      <c r="B14" s="34">
        <v>2008</v>
      </c>
      <c r="C14" s="10"/>
      <c r="D14" s="27" t="s">
        <v>84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59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56"/>
      <c r="P14" s="57"/>
      <c r="Q14" s="38"/>
      <c r="S14" s="7"/>
      <c r="T14" s="7"/>
      <c r="U14" s="33"/>
      <c r="V14" s="7"/>
      <c r="W14" s="7"/>
      <c r="AL14" s="7"/>
      <c r="AM14" s="7"/>
    </row>
    <row r="15" spans="1:39" s="36" customFormat="1" x14ac:dyDescent="0.25">
      <c r="A15" s="1"/>
      <c r="B15" s="34">
        <v>1112</v>
      </c>
      <c r="C15" s="10"/>
      <c r="D15" s="27" t="s">
        <v>89</v>
      </c>
      <c r="E15" s="35"/>
      <c r="F15" s="28">
        <v>294.41624365482232</v>
      </c>
      <c r="G15" s="29"/>
      <c r="H15" s="28">
        <f t="shared" si="0"/>
        <v>4.4162436548223241</v>
      </c>
      <c r="I15" s="29"/>
      <c r="J15" s="59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56"/>
      <c r="P15" s="57"/>
      <c r="Q15" s="38"/>
      <c r="S15" s="7"/>
      <c r="T15" s="7"/>
      <c r="U15" s="33"/>
      <c r="V15" s="7"/>
      <c r="W15" s="7"/>
      <c r="AL15" s="7"/>
      <c r="AM15" s="7"/>
    </row>
    <row r="16" spans="1:39" x14ac:dyDescent="0.25">
      <c r="A16" s="1"/>
      <c r="B16" s="34">
        <v>1117</v>
      </c>
      <c r="C16" s="10"/>
      <c r="D16" s="27" t="s">
        <v>94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59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56"/>
      <c r="P16" s="57"/>
      <c r="Q16" s="37"/>
      <c r="U16" s="33"/>
    </row>
    <row r="17" spans="1:39" x14ac:dyDescent="0.25">
      <c r="A17" s="1"/>
      <c r="B17" s="34">
        <v>1139</v>
      </c>
      <c r="C17" s="10"/>
      <c r="D17" s="27" t="s">
        <v>99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59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56"/>
      <c r="P17" s="57"/>
      <c r="Q17" s="37"/>
      <c r="U17" s="33"/>
    </row>
    <row r="18" spans="1:39" x14ac:dyDescent="0.25">
      <c r="A18" s="1"/>
      <c r="B18" s="34">
        <v>1120</v>
      </c>
      <c r="C18" s="10"/>
      <c r="D18" s="27" t="s">
        <v>104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59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56"/>
      <c r="P18" s="57"/>
      <c r="Q18" s="37"/>
      <c r="U18" s="33"/>
    </row>
    <row r="19" spans="1:39" x14ac:dyDescent="0.25">
      <c r="A19" s="1"/>
      <c r="B19" s="25">
        <v>1113</v>
      </c>
      <c r="C19" s="26"/>
      <c r="D19" s="27" t="s">
        <v>109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59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56"/>
      <c r="P19" s="57"/>
      <c r="Q19" s="37"/>
      <c r="U19" s="33"/>
    </row>
    <row r="20" spans="1:39" x14ac:dyDescent="0.25">
      <c r="A20" s="1"/>
      <c r="B20" s="34">
        <v>1141</v>
      </c>
      <c r="C20" s="10"/>
      <c r="D20" s="27" t="s">
        <v>114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59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56"/>
      <c r="P20" s="57"/>
      <c r="Q20" s="37"/>
      <c r="U20" s="33"/>
    </row>
    <row r="21" spans="1:39" x14ac:dyDescent="0.25">
      <c r="A21" s="1"/>
      <c r="B21" s="25">
        <v>1128</v>
      </c>
      <c r="C21" s="26"/>
      <c r="D21" s="27" t="s">
        <v>119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59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56"/>
      <c r="P21" s="57"/>
      <c r="Q21" s="37"/>
      <c r="U21" s="33"/>
    </row>
    <row r="22" spans="1:39" ht="16.5" customHeight="1" x14ac:dyDescent="0.25">
      <c r="A22" s="1"/>
      <c r="B22" s="34">
        <v>1132</v>
      </c>
      <c r="C22" s="10"/>
      <c r="D22" s="27" t="s">
        <v>124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59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56"/>
      <c r="P22" s="57"/>
      <c r="Q22" s="37"/>
      <c r="U22" s="33"/>
    </row>
    <row r="23" spans="1:39" ht="16.5" customHeight="1" x14ac:dyDescent="0.25">
      <c r="A23" s="1"/>
      <c r="B23" s="34">
        <v>1142</v>
      </c>
      <c r="C23" s="10"/>
      <c r="D23" s="27" t="s">
        <v>129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59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56"/>
      <c r="P23" s="57"/>
      <c r="Q23" s="37"/>
      <c r="U23" s="33"/>
    </row>
    <row r="24" spans="1:39" x14ac:dyDescent="0.25">
      <c r="A24" s="1"/>
      <c r="B24" s="34">
        <v>1122</v>
      </c>
      <c r="C24" s="10"/>
      <c r="D24" s="27" t="s">
        <v>134</v>
      </c>
      <c r="E24" s="1"/>
      <c r="F24" s="28">
        <v>324.87309644670052</v>
      </c>
      <c r="G24" s="29"/>
      <c r="H24" s="28">
        <f t="shared" si="0"/>
        <v>4.8730964467005151</v>
      </c>
      <c r="I24" s="29"/>
      <c r="J24" s="55">
        <v>320</v>
      </c>
      <c r="K24" s="30"/>
      <c r="L24" s="28">
        <f t="shared" si="1"/>
        <v>1949.2385786802031</v>
      </c>
      <c r="M24" s="29"/>
      <c r="N24" s="28">
        <f t="shared" si="2"/>
        <v>1920</v>
      </c>
      <c r="O24" s="56"/>
      <c r="P24" s="57"/>
      <c r="Q24" s="37"/>
      <c r="U24" s="33"/>
    </row>
    <row r="25" spans="1:39" x14ac:dyDescent="0.25">
      <c r="A25" s="1"/>
      <c r="B25" s="25">
        <v>1136</v>
      </c>
      <c r="C25" s="26"/>
      <c r="D25" s="27" t="s">
        <v>194</v>
      </c>
      <c r="E25" s="1"/>
      <c r="F25" s="28">
        <v>324.87309644670052</v>
      </c>
      <c r="G25" s="29"/>
      <c r="H25" s="28">
        <f t="shared" si="0"/>
        <v>4.8730964467005151</v>
      </c>
      <c r="I25" s="29"/>
      <c r="J25" s="55">
        <v>320</v>
      </c>
      <c r="K25" s="30"/>
      <c r="L25" s="28">
        <f t="shared" si="1"/>
        <v>1949.2385786802031</v>
      </c>
      <c r="M25" s="29"/>
      <c r="N25" s="28">
        <f t="shared" si="2"/>
        <v>1920</v>
      </c>
      <c r="O25" s="56"/>
      <c r="P25" s="57"/>
      <c r="Q25" s="37"/>
      <c r="U25" s="33"/>
    </row>
    <row r="26" spans="1:39" x14ac:dyDescent="0.25">
      <c r="A26" s="1"/>
      <c r="B26" s="34">
        <v>1135</v>
      </c>
      <c r="C26" s="10"/>
      <c r="D26" s="27" t="s">
        <v>139</v>
      </c>
      <c r="E26" s="1"/>
      <c r="F26" s="28">
        <v>324.87309644670052</v>
      </c>
      <c r="G26" s="29"/>
      <c r="H26" s="28">
        <f t="shared" si="0"/>
        <v>4.8730964467005151</v>
      </c>
      <c r="I26" s="29"/>
      <c r="J26" s="55">
        <v>320</v>
      </c>
      <c r="K26" s="30"/>
      <c r="L26" s="28">
        <f t="shared" si="1"/>
        <v>1949.2385786802031</v>
      </c>
      <c r="M26" s="29"/>
      <c r="N26" s="28">
        <f t="shared" si="2"/>
        <v>1920</v>
      </c>
      <c r="O26" s="56"/>
      <c r="P26" s="57"/>
      <c r="Q26" s="37"/>
      <c r="U26" s="33"/>
    </row>
    <row r="27" spans="1:39" x14ac:dyDescent="0.25">
      <c r="A27" s="1"/>
      <c r="B27" s="34">
        <v>2009</v>
      </c>
      <c r="C27" s="10"/>
      <c r="D27" s="27" t="s">
        <v>144</v>
      </c>
      <c r="E27" s="1"/>
      <c r="F27" s="28">
        <v>294.41624365482232</v>
      </c>
      <c r="G27" s="29"/>
      <c r="H27" s="28">
        <f t="shared" si="0"/>
        <v>4.4162436548223241</v>
      </c>
      <c r="I27" s="29"/>
      <c r="J27" s="59">
        <v>290</v>
      </c>
      <c r="K27" s="30"/>
      <c r="L27" s="28">
        <f t="shared" si="1"/>
        <v>1766.4974619289339</v>
      </c>
      <c r="M27" s="29"/>
      <c r="N27" s="28">
        <f t="shared" si="2"/>
        <v>1740</v>
      </c>
      <c r="O27" s="56"/>
      <c r="P27" s="57"/>
      <c r="Q27" s="37"/>
      <c r="U27" s="33"/>
    </row>
    <row r="28" spans="1:39" x14ac:dyDescent="0.25">
      <c r="A28" s="1"/>
      <c r="B28" s="25">
        <v>2010</v>
      </c>
      <c r="C28" s="26"/>
      <c r="D28" s="27" t="s">
        <v>148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59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56"/>
      <c r="P28" s="57"/>
      <c r="Q28" s="37"/>
      <c r="U28" s="33"/>
    </row>
    <row r="29" spans="1:39" x14ac:dyDescent="0.25">
      <c r="A29" s="1"/>
      <c r="B29" s="34">
        <v>1137</v>
      </c>
      <c r="C29" s="10"/>
      <c r="D29" s="27" t="s">
        <v>152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59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56"/>
      <c r="P29" s="57"/>
      <c r="Q29" s="37"/>
      <c r="U29" s="33"/>
    </row>
    <row r="30" spans="1:39" x14ac:dyDescent="0.25">
      <c r="A30" s="1"/>
      <c r="B30" s="34">
        <v>1104</v>
      </c>
      <c r="C30" s="10"/>
      <c r="D30" s="27" t="s">
        <v>156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59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56"/>
      <c r="P30" s="57"/>
      <c r="Q30" s="37"/>
      <c r="U30" s="33"/>
    </row>
    <row r="31" spans="1:39" s="36" customFormat="1" x14ac:dyDescent="0.25">
      <c r="A31" s="1"/>
      <c r="B31" s="34">
        <v>2006</v>
      </c>
      <c r="C31" s="10"/>
      <c r="D31" s="27" t="s">
        <v>160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59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56"/>
      <c r="P31" s="57"/>
      <c r="Q31" s="38"/>
      <c r="S31" s="7"/>
      <c r="T31" s="7"/>
      <c r="U31" s="33"/>
      <c r="V31" s="7"/>
      <c r="W31" s="7"/>
      <c r="AL31" s="7"/>
      <c r="AM31" s="7"/>
    </row>
    <row r="32" spans="1:39" s="36" customFormat="1" ht="30" x14ac:dyDescent="0.25">
      <c r="A32" s="1"/>
      <c r="B32" s="34">
        <v>1102</v>
      </c>
      <c r="C32" s="10"/>
      <c r="D32" s="27" t="s">
        <v>164</v>
      </c>
      <c r="E32" s="1"/>
      <c r="F32" s="28">
        <v>324.87309644670052</v>
      </c>
      <c r="G32" s="29"/>
      <c r="H32" s="28">
        <f t="shared" si="0"/>
        <v>4.8730964467005151</v>
      </c>
      <c r="I32" s="29"/>
      <c r="J32" s="55">
        <v>320</v>
      </c>
      <c r="K32" s="30"/>
      <c r="L32" s="28">
        <f t="shared" si="1"/>
        <v>1949.2385786802031</v>
      </c>
      <c r="M32" s="29"/>
      <c r="N32" s="28">
        <f t="shared" si="2"/>
        <v>1920</v>
      </c>
      <c r="O32" s="56"/>
      <c r="P32" s="57"/>
      <c r="Q32" s="38"/>
      <c r="S32" s="7"/>
      <c r="T32" s="7"/>
      <c r="U32" s="33"/>
      <c r="V32" s="7"/>
      <c r="W32" s="7"/>
      <c r="AL32" s="7"/>
      <c r="AM32" s="7"/>
    </row>
    <row r="33" spans="1:39" s="36" customFormat="1" x14ac:dyDescent="0.25">
      <c r="A33" s="1"/>
      <c r="B33" s="34">
        <v>2005</v>
      </c>
      <c r="C33" s="10"/>
      <c r="D33" s="27" t="s">
        <v>168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59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56"/>
      <c r="P33" s="57"/>
      <c r="Q33" s="38"/>
      <c r="S33" s="7"/>
      <c r="T33" s="7"/>
      <c r="U33" s="33"/>
      <c r="V33" s="7"/>
      <c r="W33" s="7"/>
      <c r="AL33" s="7"/>
      <c r="AM33" s="7"/>
    </row>
    <row r="34" spans="1:39" ht="30" x14ac:dyDescent="0.25">
      <c r="A34" s="1"/>
      <c r="B34" s="34">
        <v>1138</v>
      </c>
      <c r="C34" s="10"/>
      <c r="D34" s="27" t="s">
        <v>172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59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56"/>
      <c r="P34" s="57"/>
      <c r="Q34" s="37"/>
      <c r="U34" s="33"/>
    </row>
    <row r="35" spans="1:39" x14ac:dyDescent="0.25">
      <c r="A35" s="1"/>
      <c r="B35" s="34">
        <v>1127</v>
      </c>
      <c r="C35" s="10"/>
      <c r="D35" s="27" t="s">
        <v>176</v>
      </c>
      <c r="E35" s="1"/>
      <c r="F35" s="28">
        <v>294.41624365482232</v>
      </c>
      <c r="G35" s="29"/>
      <c r="H35" s="28">
        <f t="shared" si="0"/>
        <v>4.4162436548223241</v>
      </c>
      <c r="I35" s="29"/>
      <c r="J35" s="59">
        <v>290</v>
      </c>
      <c r="K35" s="30"/>
      <c r="L35" s="28">
        <f t="shared" si="1"/>
        <v>1766.4974619289339</v>
      </c>
      <c r="M35" s="29"/>
      <c r="N35" s="28">
        <f t="shared" si="2"/>
        <v>1740</v>
      </c>
      <c r="O35" s="56"/>
      <c r="P35" s="57"/>
      <c r="Q35" s="37"/>
      <c r="U35" s="33"/>
    </row>
    <row r="36" spans="1:39" x14ac:dyDescent="0.25">
      <c r="A36" s="1"/>
      <c r="B36" s="34">
        <v>1103</v>
      </c>
      <c r="C36" s="10"/>
      <c r="D36" s="27" t="s">
        <v>180</v>
      </c>
      <c r="E36" s="1"/>
      <c r="F36" s="28">
        <v>324.87309644670052</v>
      </c>
      <c r="G36" s="29"/>
      <c r="H36" s="28">
        <f t="shared" si="0"/>
        <v>4.8730964467005151</v>
      </c>
      <c r="I36" s="29"/>
      <c r="J36" s="55">
        <v>320</v>
      </c>
      <c r="K36" s="30"/>
      <c r="L36" s="28">
        <f t="shared" si="1"/>
        <v>1949.2385786802031</v>
      </c>
      <c r="M36" s="29"/>
      <c r="N36" s="28">
        <f t="shared" si="2"/>
        <v>1920</v>
      </c>
      <c r="O36" s="56"/>
      <c r="P36" s="57"/>
      <c r="Q36" s="37"/>
      <c r="U36" s="33"/>
    </row>
    <row r="37" spans="1:39" x14ac:dyDescent="0.25">
      <c r="A37" s="1"/>
      <c r="B37" s="34">
        <v>1163</v>
      </c>
      <c r="C37" s="10"/>
      <c r="D37" s="27" t="s">
        <v>197</v>
      </c>
      <c r="E37" s="1"/>
      <c r="F37" s="28">
        <v>324.87309644670052</v>
      </c>
      <c r="G37" s="29"/>
      <c r="H37" s="28">
        <f t="shared" si="0"/>
        <v>4.8730964467005151</v>
      </c>
      <c r="I37" s="29"/>
      <c r="J37" s="55">
        <v>320</v>
      </c>
      <c r="K37" s="30"/>
      <c r="L37" s="28">
        <f t="shared" si="1"/>
        <v>1949.2385786802031</v>
      </c>
      <c r="M37" s="29"/>
      <c r="N37" s="28">
        <f t="shared" si="2"/>
        <v>1920</v>
      </c>
      <c r="O37" s="56"/>
      <c r="P37" s="57"/>
      <c r="Q37" s="37"/>
      <c r="U37" s="33"/>
    </row>
    <row r="38" spans="1:39" s="37" customFormat="1" x14ac:dyDescent="0.25">
      <c r="A38" s="50"/>
      <c r="B38" s="85">
        <v>1171</v>
      </c>
      <c r="C38" s="10"/>
      <c r="D38" s="86" t="s">
        <v>207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65"/>
      <c r="P38" s="68"/>
      <c r="S38" s="7"/>
      <c r="U38" s="33"/>
      <c r="V38" s="7"/>
      <c r="W38" s="7"/>
    </row>
    <row r="39" spans="1:39" s="37" customFormat="1" x14ac:dyDescent="0.25">
      <c r="A39" s="50"/>
      <c r="B39" s="85">
        <v>1172</v>
      </c>
      <c r="C39" s="10"/>
      <c r="D39" s="86" t="s">
        <v>208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65"/>
      <c r="P39" s="68"/>
    </row>
    <row r="40" spans="1:39" s="37" customFormat="1" x14ac:dyDescent="0.25">
      <c r="A40" s="50"/>
      <c r="B40" s="85">
        <v>1173</v>
      </c>
      <c r="C40" s="10"/>
      <c r="D40" s="86" t="s">
        <v>209</v>
      </c>
      <c r="E40" s="1"/>
      <c r="F40" s="87">
        <v>294.41624365482232</v>
      </c>
      <c r="G40" s="29"/>
      <c r="H40" s="87">
        <f t="shared" si="0"/>
        <v>4.4162436548223241</v>
      </c>
      <c r="I40" s="29"/>
      <c r="J40" s="87">
        <v>290</v>
      </c>
      <c r="K40" s="30"/>
      <c r="L40" s="87">
        <f t="shared" si="1"/>
        <v>1766.4974619289339</v>
      </c>
      <c r="M40" s="29"/>
      <c r="N40" s="87">
        <f t="shared" si="2"/>
        <v>1740</v>
      </c>
      <c r="O40" s="65"/>
      <c r="P40" s="68"/>
    </row>
    <row r="41" spans="1:39" s="37" customFormat="1" x14ac:dyDescent="0.25">
      <c r="A41" s="50"/>
      <c r="B41" s="85">
        <v>1174</v>
      </c>
      <c r="C41" s="10"/>
      <c r="D41" s="86" t="s">
        <v>210</v>
      </c>
      <c r="E41" s="1"/>
      <c r="F41" s="87">
        <v>294.41624365482232</v>
      </c>
      <c r="G41" s="29"/>
      <c r="H41" s="87">
        <f t="shared" si="0"/>
        <v>4.4162436548223241</v>
      </c>
      <c r="I41" s="29"/>
      <c r="J41" s="87">
        <v>290</v>
      </c>
      <c r="K41" s="30"/>
      <c r="L41" s="87">
        <f t="shared" si="1"/>
        <v>1766.4974619289339</v>
      </c>
      <c r="M41" s="29"/>
      <c r="N41" s="87">
        <f t="shared" si="2"/>
        <v>1740</v>
      </c>
      <c r="O41" s="65"/>
      <c r="P41" s="68"/>
    </row>
    <row r="42" spans="1:39" s="37" customFormat="1" x14ac:dyDescent="0.25">
      <c r="A42" s="50"/>
      <c r="B42" s="85">
        <v>2012</v>
      </c>
      <c r="C42" s="10"/>
      <c r="D42" s="86" t="s">
        <v>349</v>
      </c>
      <c r="E42" s="1"/>
      <c r="F42" s="87">
        <v>294.41624365482232</v>
      </c>
      <c r="G42" s="29"/>
      <c r="H42" s="87">
        <f t="shared" ref="H42" si="3">F42-J42</f>
        <v>4.4162436548223241</v>
      </c>
      <c r="I42" s="29"/>
      <c r="J42" s="87">
        <f>'Premissas Aprovadas - Calouros'!B3</f>
        <v>290</v>
      </c>
      <c r="K42" s="30"/>
      <c r="L42" s="87">
        <f t="shared" ref="L42" si="4">F42*6</f>
        <v>1766.4974619289339</v>
      </c>
      <c r="M42" s="29"/>
      <c r="N42" s="87">
        <f t="shared" ref="N42" si="5">J42*6</f>
        <v>1740</v>
      </c>
      <c r="O42" s="65"/>
      <c r="P42" s="68"/>
    </row>
    <row r="43" spans="1:39" s="37" customFormat="1" x14ac:dyDescent="0.25">
      <c r="A43" s="50"/>
      <c r="B43" s="69"/>
      <c r="C43" s="45"/>
      <c r="D43" s="62"/>
      <c r="E43" s="50"/>
      <c r="F43" s="63"/>
      <c r="G43" s="64"/>
      <c r="H43" s="63"/>
      <c r="I43" s="64"/>
      <c r="J43" s="63"/>
      <c r="K43" s="65"/>
      <c r="L43" s="67"/>
      <c r="M43" s="66"/>
      <c r="N43" s="67"/>
      <c r="O43" s="65"/>
      <c r="P43" s="68"/>
    </row>
    <row r="44" spans="1:39" s="37" customFormat="1" x14ac:dyDescent="0.25">
      <c r="A44" s="50"/>
      <c r="B44" s="69"/>
      <c r="C44" s="45"/>
      <c r="D44" s="62"/>
      <c r="E44" s="50"/>
      <c r="F44" s="63"/>
      <c r="G44" s="64"/>
      <c r="H44" s="63"/>
      <c r="I44" s="64"/>
      <c r="J44" s="63"/>
      <c r="K44" s="65"/>
      <c r="L44" s="67"/>
      <c r="M44" s="66"/>
      <c r="N44" s="67"/>
      <c r="O44" s="65"/>
      <c r="P44" s="68"/>
    </row>
    <row r="45" spans="1:39" s="37" customFormat="1" x14ac:dyDescent="0.25">
      <c r="A45" s="50"/>
      <c r="B45" s="69"/>
      <c r="C45" s="45"/>
      <c r="D45" s="62"/>
      <c r="E45" s="50"/>
      <c r="F45" s="63"/>
      <c r="G45" s="64"/>
      <c r="H45" s="63"/>
      <c r="I45" s="64"/>
      <c r="J45" s="63"/>
      <c r="K45" s="65"/>
      <c r="L45" s="67"/>
      <c r="M45" s="66"/>
      <c r="N45" s="67"/>
      <c r="O45" s="65"/>
      <c r="P45" s="68"/>
    </row>
    <row r="46" spans="1:39" s="37" customFormat="1" x14ac:dyDescent="0.25">
      <c r="A46" s="50"/>
      <c r="B46" s="60"/>
      <c r="C46" s="61"/>
      <c r="D46" s="62"/>
      <c r="E46" s="50"/>
      <c r="F46" s="63"/>
      <c r="G46" s="64"/>
      <c r="H46" s="63"/>
      <c r="I46" s="64"/>
      <c r="J46" s="63"/>
      <c r="K46" s="65"/>
      <c r="L46" s="63"/>
      <c r="M46" s="66"/>
      <c r="N46" s="67"/>
      <c r="O46" s="65"/>
      <c r="P46" s="68"/>
    </row>
    <row r="47" spans="1:39" s="37" customFormat="1" x14ac:dyDescent="0.25">
      <c r="A47" s="50"/>
      <c r="B47" s="69"/>
      <c r="C47" s="45"/>
      <c r="D47" s="62"/>
      <c r="E47" s="50"/>
      <c r="F47" s="63"/>
      <c r="G47" s="64"/>
      <c r="H47" s="63"/>
      <c r="I47" s="64"/>
      <c r="J47" s="63"/>
      <c r="K47" s="65"/>
      <c r="L47" s="67"/>
      <c r="M47" s="66"/>
      <c r="N47" s="67"/>
      <c r="O47" s="65"/>
      <c r="P47" s="68"/>
    </row>
    <row r="48" spans="1:39" s="37" customFormat="1" x14ac:dyDescent="0.25">
      <c r="A48" s="50"/>
      <c r="B48" s="69"/>
      <c r="C48" s="45"/>
      <c r="D48" s="62"/>
      <c r="E48" s="50"/>
      <c r="F48" s="63"/>
      <c r="G48" s="64"/>
      <c r="H48" s="63"/>
      <c r="I48" s="64"/>
      <c r="J48" s="63"/>
      <c r="K48" s="65"/>
      <c r="L48" s="67"/>
      <c r="M48" s="66"/>
      <c r="N48" s="67"/>
      <c r="O48" s="65"/>
      <c r="P48" s="68"/>
    </row>
    <row r="49" spans="1:38" s="37" customFormat="1" x14ac:dyDescent="0.25">
      <c r="A49" s="50"/>
      <c r="B49" s="69"/>
      <c r="C49" s="45"/>
      <c r="D49" s="62"/>
      <c r="E49" s="50"/>
      <c r="F49" s="63"/>
      <c r="G49" s="64"/>
      <c r="H49" s="63"/>
      <c r="I49" s="64"/>
      <c r="J49" s="63"/>
      <c r="K49" s="65"/>
      <c r="L49" s="67"/>
      <c r="M49" s="66"/>
      <c r="N49" s="67"/>
      <c r="O49" s="65"/>
      <c r="P49" s="68"/>
    </row>
    <row r="50" spans="1:38" s="37" customFormat="1" x14ac:dyDescent="0.25">
      <c r="A50" s="50"/>
      <c r="B50" s="69"/>
      <c r="C50" s="45"/>
      <c r="D50" s="62"/>
      <c r="E50" s="50"/>
      <c r="F50" s="63"/>
      <c r="G50" s="64"/>
      <c r="H50" s="63"/>
      <c r="I50" s="64"/>
      <c r="J50" s="63"/>
      <c r="K50" s="65"/>
      <c r="L50" s="67"/>
      <c r="M50" s="66"/>
      <c r="N50" s="67"/>
      <c r="O50" s="65"/>
      <c r="P50" s="68"/>
    </row>
    <row r="51" spans="1:38" ht="4.9000000000000004" customHeight="1" x14ac:dyDescent="0.25">
      <c r="A51" s="10"/>
      <c r="B51" s="39"/>
      <c r="C51" s="10"/>
      <c r="D51" s="40"/>
      <c r="E51" s="40"/>
      <c r="F51" s="40"/>
      <c r="G51" s="10"/>
      <c r="H51" s="10"/>
      <c r="I51" s="10"/>
      <c r="J51" s="41"/>
      <c r="K51" s="40"/>
      <c r="M51" s="70"/>
      <c r="O51" s="70"/>
      <c r="AL51" s="7" t="e">
        <f>B51&amp;D51&amp;F51&amp;#REF!&amp;#REF!&amp;L51&amp;N51&amp;#REF!</f>
        <v>#REF!</v>
      </c>
    </row>
    <row r="52" spans="1:38" x14ac:dyDescent="0.25">
      <c r="A52" s="42"/>
      <c r="B52" s="112" t="s">
        <v>53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38" ht="21.75" customHeight="1" x14ac:dyDescent="0.25">
      <c r="A53" s="10"/>
      <c r="B53" s="39"/>
      <c r="C53" s="10"/>
      <c r="D53" s="40"/>
      <c r="E53" s="40"/>
      <c r="F53" s="40"/>
      <c r="G53" s="10"/>
      <c r="H53" s="10"/>
      <c r="I53" s="10"/>
      <c r="J53" s="41"/>
      <c r="K53" s="40"/>
      <c r="M53" s="70"/>
      <c r="O53" s="70"/>
    </row>
    <row r="54" spans="1:38" x14ac:dyDescent="0.25">
      <c r="A54" s="44"/>
      <c r="B54" s="109" t="s">
        <v>54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38" ht="15" customHeight="1" x14ac:dyDescent="0.25">
      <c r="A55" s="10"/>
      <c r="B55" s="108"/>
      <c r="C55" s="108"/>
      <c r="D55" s="108"/>
      <c r="E55" s="108"/>
      <c r="F55" s="108"/>
      <c r="G55" s="108"/>
      <c r="H55" s="108"/>
      <c r="I55" s="108"/>
      <c r="J55" s="108"/>
      <c r="K55" s="10"/>
      <c r="M55" s="45"/>
      <c r="O55" s="45"/>
    </row>
    <row r="56" spans="1:38" x14ac:dyDescent="0.25">
      <c r="A56" s="44"/>
      <c r="B56" s="113"/>
      <c r="C56" s="113"/>
      <c r="D56" s="113"/>
      <c r="E56" s="113"/>
      <c r="F56" s="113"/>
      <c r="G56" s="113"/>
      <c r="H56" s="113"/>
      <c r="I56" s="113"/>
      <c r="J56" s="113"/>
      <c r="K56" s="46"/>
      <c r="M56" s="71"/>
      <c r="O56" s="71"/>
    </row>
    <row r="57" spans="1:38" x14ac:dyDescent="0.25">
      <c r="A57" s="44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M57" s="71"/>
      <c r="O57" s="71"/>
    </row>
    <row r="58" spans="1:38" ht="15" customHeight="1" x14ac:dyDescent="0.25">
      <c r="A58" s="44"/>
      <c r="B58" s="109" t="s">
        <v>55</v>
      </c>
      <c r="C58" s="109"/>
      <c r="D58" s="109"/>
      <c r="E58" s="109"/>
      <c r="F58" s="109"/>
      <c r="G58" s="109"/>
      <c r="H58" s="109"/>
      <c r="I58" s="109"/>
      <c r="J58" s="109"/>
      <c r="K58" s="46"/>
      <c r="M58" s="71"/>
      <c r="O58" s="71"/>
    </row>
    <row r="59" spans="1:38" ht="15" customHeight="1" x14ac:dyDescent="0.25">
      <c r="A59" s="44"/>
      <c r="B59" s="46"/>
      <c r="C59" s="46"/>
      <c r="D59" s="46"/>
      <c r="E59" s="46"/>
      <c r="F59" s="46"/>
      <c r="G59" s="46"/>
      <c r="H59" s="46"/>
      <c r="I59" s="46"/>
      <c r="J59" s="46"/>
      <c r="K59" s="46"/>
      <c r="M59" s="71"/>
      <c r="O59" s="71"/>
    </row>
    <row r="60" spans="1:38" x14ac:dyDescent="0.25">
      <c r="A60" s="47"/>
      <c r="B60" s="44"/>
      <c r="C60" s="10"/>
      <c r="D60" s="44"/>
      <c r="E60" s="44"/>
      <c r="F60" s="44"/>
      <c r="G60" s="10"/>
      <c r="H60" s="44"/>
      <c r="I60" s="10"/>
      <c r="J60" s="44"/>
      <c r="K60" s="44"/>
      <c r="M60" s="72"/>
      <c r="O60" s="72"/>
    </row>
    <row r="61" spans="1:38" ht="15.75" customHeight="1" x14ac:dyDescent="0.25">
      <c r="A61" s="47"/>
      <c r="B61" s="110" t="s">
        <v>56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38" ht="15.75" customHeight="1" x14ac:dyDescent="0.25">
      <c r="B62" s="110" t="s">
        <v>57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1048576" spans="10:10" x14ac:dyDescent="0.25">
      <c r="J1048576" s="59"/>
    </row>
  </sheetData>
  <mergeCells count="11">
    <mergeCell ref="B56:J56"/>
    <mergeCell ref="B57:K57"/>
    <mergeCell ref="B58:J58"/>
    <mergeCell ref="B61:P61"/>
    <mergeCell ref="B62:P62"/>
    <mergeCell ref="B55:J55"/>
    <mergeCell ref="B2:O2"/>
    <mergeCell ref="B3:O3"/>
    <mergeCell ref="B4:N4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Y108"/>
  <sheetViews>
    <sheetView showGridLines="0" workbookViewId="0">
      <pane ySplit="3" topLeftCell="A34" activePane="bottomLeft" state="frozen"/>
      <selection activeCell="B45" sqref="B45"/>
      <selection pane="bottomLeft" activeCell="L9" sqref="L9"/>
    </sheetView>
  </sheetViews>
  <sheetFormatPr defaultColWidth="9.140625" defaultRowHeight="12.75" x14ac:dyDescent="0.2"/>
  <cols>
    <col min="1" max="1" width="2.140625" style="89" customWidth="1"/>
    <col min="2" max="2" width="12.42578125" style="89" customWidth="1"/>
    <col min="3" max="3" width="13.42578125" style="89" bestFit="1" customWidth="1"/>
    <col min="4" max="4" width="29.140625" style="89" customWidth="1"/>
    <col min="5" max="5" width="1.7109375" style="89" customWidth="1"/>
    <col min="6" max="6" width="12.42578125" style="89" customWidth="1"/>
    <col min="7" max="7" width="13.42578125" style="89" bestFit="1" customWidth="1"/>
    <col min="8" max="8" width="29.140625" style="89" customWidth="1"/>
    <col min="9" max="9" width="2.140625" style="89" customWidth="1"/>
    <col min="10" max="10" width="12.42578125" style="89" customWidth="1"/>
    <col min="11" max="11" width="13.42578125" style="89" bestFit="1" customWidth="1"/>
    <col min="12" max="12" width="36" style="89" bestFit="1" customWidth="1"/>
    <col min="13" max="13" width="2.140625" style="89" customWidth="1"/>
    <col min="14" max="14" width="9.140625" style="90"/>
    <col min="15" max="16384" width="9.140625" style="89"/>
  </cols>
  <sheetData>
    <row r="1" spans="2:25" x14ac:dyDescent="0.2">
      <c r="B1" s="114" t="s">
        <v>211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25" ht="7.9" customHeight="1" x14ac:dyDescent="0.2"/>
    <row r="3" spans="2:25" s="92" customFormat="1" ht="18.399999999999999" customHeight="1" x14ac:dyDescent="0.25">
      <c r="B3" s="91" t="s">
        <v>212</v>
      </c>
      <c r="C3" s="91" t="s">
        <v>213</v>
      </c>
      <c r="D3" s="91" t="s">
        <v>9</v>
      </c>
      <c r="F3" s="91" t="s">
        <v>212</v>
      </c>
      <c r="G3" s="91" t="s">
        <v>213</v>
      </c>
      <c r="H3" s="91" t="s">
        <v>9</v>
      </c>
      <c r="J3" s="91" t="s">
        <v>212</v>
      </c>
      <c r="K3" s="91" t="s">
        <v>213</v>
      </c>
      <c r="L3" s="91" t="s">
        <v>9</v>
      </c>
    </row>
    <row r="4" spans="2:25" x14ac:dyDescent="0.2">
      <c r="B4" s="93" t="s">
        <v>214</v>
      </c>
      <c r="C4" s="93" t="s">
        <v>215</v>
      </c>
      <c r="D4" s="93" t="s">
        <v>216</v>
      </c>
      <c r="F4" s="93" t="s">
        <v>217</v>
      </c>
      <c r="G4" s="93" t="s">
        <v>218</v>
      </c>
      <c r="H4" s="93" t="s">
        <v>219</v>
      </c>
      <c r="J4" s="93" t="s">
        <v>220</v>
      </c>
      <c r="K4" s="93" t="s">
        <v>221</v>
      </c>
      <c r="L4" s="93" t="s">
        <v>192</v>
      </c>
      <c r="U4" s="90"/>
      <c r="W4" s="90"/>
      <c r="Y4" s="90"/>
    </row>
    <row r="5" spans="2:25" x14ac:dyDescent="0.2">
      <c r="B5" s="93" t="s">
        <v>214</v>
      </c>
      <c r="C5" s="93" t="s">
        <v>215</v>
      </c>
      <c r="D5" s="93" t="s">
        <v>222</v>
      </c>
      <c r="F5" s="93" t="s">
        <v>217</v>
      </c>
      <c r="G5" s="93" t="s">
        <v>218</v>
      </c>
      <c r="H5" s="93" t="s">
        <v>223</v>
      </c>
      <c r="J5" s="93" t="s">
        <v>220</v>
      </c>
      <c r="K5" s="93" t="s">
        <v>224</v>
      </c>
      <c r="L5" s="93" t="s">
        <v>205</v>
      </c>
      <c r="U5" s="90"/>
      <c r="W5" s="90"/>
      <c r="Y5" s="90"/>
    </row>
    <row r="6" spans="2:25" x14ac:dyDescent="0.2">
      <c r="B6" s="93" t="s">
        <v>214</v>
      </c>
      <c r="C6" s="93" t="s">
        <v>215</v>
      </c>
      <c r="D6" s="93" t="s">
        <v>225</v>
      </c>
      <c r="F6" s="93" t="s">
        <v>217</v>
      </c>
      <c r="G6" s="93" t="s">
        <v>218</v>
      </c>
      <c r="H6" s="93" t="s">
        <v>226</v>
      </c>
      <c r="J6" s="94" t="s">
        <v>220</v>
      </c>
      <c r="K6" s="94" t="s">
        <v>227</v>
      </c>
      <c r="L6" s="94" t="s">
        <v>228</v>
      </c>
      <c r="U6" s="90"/>
      <c r="W6" s="90"/>
      <c r="Y6" s="90"/>
    </row>
    <row r="7" spans="2:25" x14ac:dyDescent="0.2">
      <c r="B7" s="93" t="s">
        <v>214</v>
      </c>
      <c r="C7" s="93" t="s">
        <v>215</v>
      </c>
      <c r="D7" s="93" t="s">
        <v>229</v>
      </c>
      <c r="F7" s="93" t="s">
        <v>217</v>
      </c>
      <c r="G7" s="93" t="s">
        <v>218</v>
      </c>
      <c r="H7" s="93" t="s">
        <v>122</v>
      </c>
      <c r="J7" s="94" t="s">
        <v>220</v>
      </c>
      <c r="K7" s="94" t="s">
        <v>227</v>
      </c>
      <c r="L7" s="94" t="s">
        <v>351</v>
      </c>
      <c r="U7" s="90"/>
      <c r="W7" s="90"/>
      <c r="Y7" s="90"/>
    </row>
    <row r="8" spans="2:25" x14ac:dyDescent="0.2">
      <c r="B8" s="93" t="s">
        <v>214</v>
      </c>
      <c r="C8" s="93" t="s">
        <v>215</v>
      </c>
      <c r="D8" s="93" t="s">
        <v>230</v>
      </c>
      <c r="F8" s="93" t="s">
        <v>217</v>
      </c>
      <c r="G8" s="93" t="s">
        <v>218</v>
      </c>
      <c r="H8" s="96" t="s">
        <v>231</v>
      </c>
      <c r="J8" s="94" t="s">
        <v>220</v>
      </c>
      <c r="K8" s="94" t="s">
        <v>227</v>
      </c>
      <c r="L8" s="94" t="s">
        <v>352</v>
      </c>
      <c r="U8" s="90"/>
      <c r="W8" s="90"/>
      <c r="Y8" s="90"/>
    </row>
    <row r="9" spans="2:25" x14ac:dyDescent="0.2">
      <c r="B9" s="96" t="s">
        <v>214</v>
      </c>
      <c r="C9" s="93" t="s">
        <v>215</v>
      </c>
      <c r="D9" s="96" t="s">
        <v>232</v>
      </c>
      <c r="F9" s="93" t="s">
        <v>217</v>
      </c>
      <c r="G9" s="93" t="s">
        <v>218</v>
      </c>
      <c r="H9" s="93" t="s">
        <v>233</v>
      </c>
      <c r="J9" s="95"/>
      <c r="K9" s="95"/>
      <c r="L9" s="95"/>
      <c r="U9" s="90"/>
      <c r="W9" s="97"/>
      <c r="Y9" s="97"/>
    </row>
    <row r="10" spans="2:25" x14ac:dyDescent="0.2">
      <c r="B10" s="93" t="s">
        <v>214</v>
      </c>
      <c r="C10" s="93" t="s">
        <v>215</v>
      </c>
      <c r="D10" s="93" t="s">
        <v>234</v>
      </c>
      <c r="F10" s="93" t="s">
        <v>217</v>
      </c>
      <c r="G10" s="93" t="s">
        <v>218</v>
      </c>
      <c r="H10" s="93" t="s">
        <v>235</v>
      </c>
      <c r="J10" s="95"/>
      <c r="K10" s="95"/>
      <c r="L10" s="95"/>
      <c r="U10" s="90"/>
      <c r="W10" s="97"/>
      <c r="Y10" s="97"/>
    </row>
    <row r="11" spans="2:25" x14ac:dyDescent="0.2">
      <c r="B11" s="93" t="s">
        <v>214</v>
      </c>
      <c r="C11" s="93" t="s">
        <v>215</v>
      </c>
      <c r="D11" s="93" t="s">
        <v>236</v>
      </c>
      <c r="F11" s="93" t="s">
        <v>217</v>
      </c>
      <c r="G11" s="93" t="s">
        <v>218</v>
      </c>
      <c r="H11" s="96" t="s">
        <v>237</v>
      </c>
      <c r="J11" s="95"/>
      <c r="K11" s="95"/>
      <c r="L11" s="95"/>
      <c r="U11" s="90"/>
      <c r="W11" s="90"/>
      <c r="Y11" s="90"/>
    </row>
    <row r="12" spans="2:25" x14ac:dyDescent="0.2">
      <c r="B12" s="93" t="s">
        <v>214</v>
      </c>
      <c r="C12" s="93" t="s">
        <v>215</v>
      </c>
      <c r="D12" s="93" t="s">
        <v>238</v>
      </c>
      <c r="F12" s="93" t="s">
        <v>217</v>
      </c>
      <c r="G12" s="93" t="s">
        <v>218</v>
      </c>
      <c r="H12" s="93" t="s">
        <v>239</v>
      </c>
      <c r="J12" s="95"/>
      <c r="K12" s="95"/>
      <c r="U12" s="90"/>
      <c r="W12" s="90"/>
      <c r="Y12" s="90"/>
    </row>
    <row r="13" spans="2:25" x14ac:dyDescent="0.2">
      <c r="B13" s="93" t="s">
        <v>214</v>
      </c>
      <c r="C13" s="93" t="s">
        <v>215</v>
      </c>
      <c r="D13" s="93" t="s">
        <v>240</v>
      </c>
      <c r="F13" s="93" t="s">
        <v>217</v>
      </c>
      <c r="G13" s="93" t="s">
        <v>218</v>
      </c>
      <c r="H13" s="93" t="s">
        <v>241</v>
      </c>
      <c r="J13" s="95"/>
      <c r="K13" s="95"/>
      <c r="U13" s="90"/>
      <c r="W13" s="90"/>
      <c r="Y13" s="90"/>
    </row>
    <row r="14" spans="2:25" x14ac:dyDescent="0.2">
      <c r="B14" s="93" t="s">
        <v>214</v>
      </c>
      <c r="C14" s="93" t="s">
        <v>215</v>
      </c>
      <c r="D14" s="93" t="s">
        <v>242</v>
      </c>
      <c r="F14" s="93" t="s">
        <v>217</v>
      </c>
      <c r="G14" s="93" t="s">
        <v>218</v>
      </c>
      <c r="H14" s="93" t="s">
        <v>127</v>
      </c>
      <c r="J14" s="95"/>
      <c r="K14" s="95"/>
      <c r="U14" s="90"/>
      <c r="W14" s="90"/>
      <c r="Y14" s="90"/>
    </row>
    <row r="15" spans="2:25" x14ac:dyDescent="0.2">
      <c r="B15" s="93" t="s">
        <v>214</v>
      </c>
      <c r="C15" s="93" t="s">
        <v>215</v>
      </c>
      <c r="D15" s="93" t="s">
        <v>243</v>
      </c>
      <c r="F15" s="93" t="s">
        <v>217</v>
      </c>
      <c r="G15" s="93" t="s">
        <v>218</v>
      </c>
      <c r="H15" s="93" t="s">
        <v>244</v>
      </c>
      <c r="J15" s="95"/>
      <c r="K15" s="95"/>
      <c r="U15" s="90"/>
      <c r="W15" s="90"/>
      <c r="Y15" s="90"/>
    </row>
    <row r="16" spans="2:25" x14ac:dyDescent="0.2">
      <c r="B16" s="93" t="s">
        <v>214</v>
      </c>
      <c r="C16" s="93" t="s">
        <v>215</v>
      </c>
      <c r="D16" s="93" t="s">
        <v>245</v>
      </c>
      <c r="F16" s="93" t="s">
        <v>217</v>
      </c>
      <c r="G16" s="93" t="s">
        <v>218</v>
      </c>
      <c r="H16" s="93" t="s">
        <v>132</v>
      </c>
      <c r="J16" s="95"/>
      <c r="K16" s="95"/>
      <c r="U16" s="90"/>
      <c r="W16" s="90"/>
      <c r="Y16" s="90"/>
    </row>
    <row r="17" spans="2:25" x14ac:dyDescent="0.2">
      <c r="B17" s="93" t="s">
        <v>214</v>
      </c>
      <c r="C17" s="93" t="s">
        <v>215</v>
      </c>
      <c r="D17" s="93" t="s">
        <v>246</v>
      </c>
      <c r="F17" s="93" t="s">
        <v>217</v>
      </c>
      <c r="G17" s="93" t="s">
        <v>218</v>
      </c>
      <c r="H17" s="93" t="s">
        <v>247</v>
      </c>
      <c r="J17" s="95"/>
      <c r="K17" s="95"/>
      <c r="U17" s="90"/>
      <c r="W17" s="90"/>
      <c r="Y17" s="90"/>
    </row>
    <row r="18" spans="2:25" x14ac:dyDescent="0.2">
      <c r="B18" s="93" t="s">
        <v>214</v>
      </c>
      <c r="C18" s="93" t="s">
        <v>215</v>
      </c>
      <c r="D18" s="93" t="s">
        <v>248</v>
      </c>
      <c r="F18" s="93" t="s">
        <v>217</v>
      </c>
      <c r="G18" s="93" t="s">
        <v>218</v>
      </c>
      <c r="H18" s="93" t="s">
        <v>137</v>
      </c>
      <c r="J18" s="95"/>
      <c r="K18" s="95"/>
      <c r="O18" s="90"/>
      <c r="U18" s="90"/>
      <c r="W18" s="90"/>
      <c r="Y18" s="90"/>
    </row>
    <row r="19" spans="2:25" x14ac:dyDescent="0.2">
      <c r="B19" s="93" t="s">
        <v>214</v>
      </c>
      <c r="C19" s="93" t="s">
        <v>215</v>
      </c>
      <c r="D19" s="93" t="s">
        <v>249</v>
      </c>
      <c r="F19" s="93" t="s">
        <v>217</v>
      </c>
      <c r="G19" s="93" t="s">
        <v>218</v>
      </c>
      <c r="H19" s="93" t="s">
        <v>250</v>
      </c>
      <c r="J19" s="95"/>
      <c r="K19" s="95"/>
      <c r="L19" s="95"/>
      <c r="O19" s="90"/>
      <c r="U19" s="90"/>
      <c r="W19" s="90"/>
      <c r="Y19" s="90"/>
    </row>
    <row r="20" spans="2:25" x14ac:dyDescent="0.2">
      <c r="B20" s="93" t="s">
        <v>214</v>
      </c>
      <c r="C20" s="93" t="s">
        <v>215</v>
      </c>
      <c r="D20" s="93" t="s">
        <v>251</v>
      </c>
      <c r="F20" s="93" t="s">
        <v>217</v>
      </c>
      <c r="G20" s="93" t="s">
        <v>218</v>
      </c>
      <c r="H20" s="93" t="s">
        <v>252</v>
      </c>
      <c r="J20" s="95"/>
      <c r="K20" s="95"/>
      <c r="L20" s="95"/>
      <c r="O20" s="90"/>
      <c r="U20" s="90"/>
      <c r="W20" s="90"/>
      <c r="Y20" s="90"/>
    </row>
    <row r="21" spans="2:25" x14ac:dyDescent="0.2">
      <c r="B21" s="93" t="s">
        <v>214</v>
      </c>
      <c r="C21" s="93" t="s">
        <v>215</v>
      </c>
      <c r="D21" s="93" t="s">
        <v>253</v>
      </c>
      <c r="F21" s="93" t="s">
        <v>217</v>
      </c>
      <c r="G21" s="93" t="s">
        <v>218</v>
      </c>
      <c r="H21" s="93" t="s">
        <v>254</v>
      </c>
      <c r="J21" s="95"/>
      <c r="K21" s="95"/>
      <c r="L21" s="95"/>
      <c r="O21" s="90"/>
      <c r="U21" s="90"/>
      <c r="W21" s="90"/>
      <c r="Y21" s="90"/>
    </row>
    <row r="22" spans="2:25" x14ac:dyDescent="0.2">
      <c r="B22" s="93" t="s">
        <v>214</v>
      </c>
      <c r="C22" s="93" t="s">
        <v>215</v>
      </c>
      <c r="D22" s="93" t="s">
        <v>255</v>
      </c>
      <c r="F22" s="93" t="s">
        <v>217</v>
      </c>
      <c r="G22" s="93" t="s">
        <v>218</v>
      </c>
      <c r="H22" s="93" t="s">
        <v>142</v>
      </c>
      <c r="J22" s="95"/>
      <c r="K22" s="95"/>
      <c r="L22" s="95"/>
      <c r="O22" s="90"/>
      <c r="U22" s="90"/>
      <c r="W22" s="90"/>
      <c r="Y22" s="90"/>
    </row>
    <row r="23" spans="2:25" x14ac:dyDescent="0.2">
      <c r="B23" s="93" t="s">
        <v>214</v>
      </c>
      <c r="C23" s="93" t="s">
        <v>215</v>
      </c>
      <c r="D23" s="93" t="s">
        <v>256</v>
      </c>
      <c r="F23" s="93" t="s">
        <v>217</v>
      </c>
      <c r="G23" s="93" t="s">
        <v>218</v>
      </c>
      <c r="H23" s="93" t="s">
        <v>147</v>
      </c>
      <c r="J23" s="95"/>
      <c r="K23" s="95"/>
      <c r="L23" s="95"/>
      <c r="O23" s="90"/>
      <c r="U23" s="90"/>
      <c r="W23" s="90"/>
      <c r="Y23" s="90"/>
    </row>
    <row r="24" spans="2:25" x14ac:dyDescent="0.2">
      <c r="B24" s="93" t="s">
        <v>214</v>
      </c>
      <c r="C24" s="93" t="s">
        <v>215</v>
      </c>
      <c r="D24" s="93" t="s">
        <v>257</v>
      </c>
      <c r="F24" s="93" t="s">
        <v>217</v>
      </c>
      <c r="G24" s="93" t="s">
        <v>218</v>
      </c>
      <c r="H24" s="93" t="s">
        <v>258</v>
      </c>
      <c r="J24" s="95"/>
      <c r="K24" s="95"/>
      <c r="L24" s="95"/>
      <c r="O24" s="97"/>
      <c r="U24" s="90"/>
      <c r="W24" s="90"/>
      <c r="Y24" s="90"/>
    </row>
    <row r="25" spans="2:25" x14ac:dyDescent="0.2">
      <c r="B25" s="93" t="s">
        <v>214</v>
      </c>
      <c r="C25" s="93" t="s">
        <v>215</v>
      </c>
      <c r="D25" s="93" t="s">
        <v>259</v>
      </c>
      <c r="F25" s="93" t="s">
        <v>217</v>
      </c>
      <c r="G25" s="93" t="s">
        <v>218</v>
      </c>
      <c r="H25" s="96" t="s">
        <v>260</v>
      </c>
      <c r="J25" s="95"/>
      <c r="K25" s="95"/>
      <c r="L25" s="95"/>
      <c r="O25" s="97"/>
      <c r="U25" s="90"/>
      <c r="W25" s="97"/>
      <c r="Y25" s="97"/>
    </row>
    <row r="26" spans="2:25" x14ac:dyDescent="0.2">
      <c r="B26" s="96" t="s">
        <v>214</v>
      </c>
      <c r="C26" s="93" t="s">
        <v>215</v>
      </c>
      <c r="D26" s="96" t="s">
        <v>261</v>
      </c>
      <c r="F26" s="93" t="s">
        <v>217</v>
      </c>
      <c r="G26" s="93" t="s">
        <v>218</v>
      </c>
      <c r="H26" s="96" t="s">
        <v>262</v>
      </c>
      <c r="J26" s="95"/>
      <c r="K26" s="95"/>
      <c r="L26" s="95"/>
      <c r="O26" s="97"/>
      <c r="U26" s="90"/>
      <c r="W26" s="97"/>
      <c r="Y26" s="97"/>
    </row>
    <row r="27" spans="2:25" x14ac:dyDescent="0.2">
      <c r="B27" s="93" t="s">
        <v>214</v>
      </c>
      <c r="C27" s="93" t="s">
        <v>215</v>
      </c>
      <c r="D27" s="93" t="s">
        <v>263</v>
      </c>
      <c r="F27" s="93" t="s">
        <v>217</v>
      </c>
      <c r="G27" s="93" t="s">
        <v>218</v>
      </c>
      <c r="H27" s="93" t="s">
        <v>264</v>
      </c>
      <c r="J27" s="95"/>
      <c r="K27" s="95"/>
      <c r="L27" s="95"/>
      <c r="O27" s="90"/>
      <c r="U27" s="90"/>
      <c r="W27" s="97"/>
      <c r="Y27" s="97"/>
    </row>
    <row r="28" spans="2:25" x14ac:dyDescent="0.2">
      <c r="B28" s="93" t="s">
        <v>214</v>
      </c>
      <c r="C28" s="93" t="s">
        <v>215</v>
      </c>
      <c r="D28" s="93" t="s">
        <v>265</v>
      </c>
      <c r="F28" s="93" t="s">
        <v>217</v>
      </c>
      <c r="G28" s="93" t="s">
        <v>218</v>
      </c>
      <c r="H28" s="93" t="s">
        <v>266</v>
      </c>
      <c r="J28" s="95"/>
      <c r="K28" s="95"/>
      <c r="L28" s="95"/>
      <c r="O28" s="90"/>
      <c r="U28" s="90"/>
      <c r="W28" s="90"/>
      <c r="Y28" s="90"/>
    </row>
    <row r="29" spans="2:25" x14ac:dyDescent="0.2">
      <c r="B29" s="96" t="s">
        <v>214</v>
      </c>
      <c r="C29" s="93" t="s">
        <v>215</v>
      </c>
      <c r="D29" s="93" t="s">
        <v>48</v>
      </c>
      <c r="F29" s="93" t="s">
        <v>217</v>
      </c>
      <c r="G29" s="93" t="s">
        <v>218</v>
      </c>
      <c r="H29" s="93" t="s">
        <v>267</v>
      </c>
      <c r="J29" s="95"/>
      <c r="K29" s="95"/>
      <c r="L29" s="95"/>
      <c r="O29" s="90"/>
      <c r="U29" s="90"/>
      <c r="W29" s="90"/>
      <c r="Y29" s="90"/>
    </row>
    <row r="30" spans="2:25" x14ac:dyDescent="0.2">
      <c r="B30" s="96" t="s">
        <v>214</v>
      </c>
      <c r="C30" s="93" t="s">
        <v>215</v>
      </c>
      <c r="D30" s="93" t="s">
        <v>49</v>
      </c>
      <c r="F30" s="93" t="s">
        <v>217</v>
      </c>
      <c r="G30" s="93" t="s">
        <v>218</v>
      </c>
      <c r="H30" s="93" t="s">
        <v>151</v>
      </c>
      <c r="J30" s="95"/>
      <c r="K30" s="95"/>
      <c r="L30" s="95"/>
      <c r="O30" s="98"/>
      <c r="U30" s="90"/>
      <c r="W30" s="90"/>
      <c r="Y30" s="90"/>
    </row>
    <row r="31" spans="2:25" x14ac:dyDescent="0.2">
      <c r="B31" s="96" t="s">
        <v>214</v>
      </c>
      <c r="C31" s="93" t="s">
        <v>215</v>
      </c>
      <c r="D31" s="93" t="s">
        <v>50</v>
      </c>
      <c r="F31" s="93" t="s">
        <v>217</v>
      </c>
      <c r="G31" s="93" t="s">
        <v>218</v>
      </c>
      <c r="H31" s="93" t="s">
        <v>155</v>
      </c>
      <c r="J31" s="95"/>
      <c r="K31" s="95"/>
      <c r="L31" s="95"/>
      <c r="O31" s="98"/>
      <c r="U31" s="90"/>
    </row>
    <row r="32" spans="2:25" x14ac:dyDescent="0.2">
      <c r="B32" s="96" t="s">
        <v>214</v>
      </c>
      <c r="C32" s="93" t="s">
        <v>215</v>
      </c>
      <c r="D32" s="93" t="s">
        <v>51</v>
      </c>
      <c r="F32" s="93" t="s">
        <v>217</v>
      </c>
      <c r="G32" s="93" t="s">
        <v>218</v>
      </c>
      <c r="H32" s="93" t="s">
        <v>268</v>
      </c>
      <c r="J32" s="95"/>
      <c r="K32" s="95"/>
      <c r="L32" s="95"/>
      <c r="O32" s="98"/>
      <c r="U32" s="90"/>
    </row>
    <row r="33" spans="2:21" x14ac:dyDescent="0.2">
      <c r="B33" s="96" t="s">
        <v>214</v>
      </c>
      <c r="C33" s="93" t="s">
        <v>215</v>
      </c>
      <c r="D33" s="93" t="s">
        <v>52</v>
      </c>
      <c r="F33" s="93" t="s">
        <v>217</v>
      </c>
      <c r="G33" s="93" t="s">
        <v>218</v>
      </c>
      <c r="H33" s="93" t="s">
        <v>269</v>
      </c>
      <c r="J33" s="95"/>
      <c r="K33" s="95"/>
      <c r="L33" s="95"/>
      <c r="O33" s="99"/>
      <c r="U33" s="90"/>
    </row>
    <row r="34" spans="2:21" x14ac:dyDescent="0.2">
      <c r="B34" s="96" t="s">
        <v>214</v>
      </c>
      <c r="C34" s="93" t="s">
        <v>215</v>
      </c>
      <c r="D34" s="93" t="s">
        <v>11</v>
      </c>
      <c r="F34" s="93" t="s">
        <v>217</v>
      </c>
      <c r="G34" s="93" t="s">
        <v>218</v>
      </c>
      <c r="H34" s="93" t="s">
        <v>159</v>
      </c>
      <c r="J34" s="95"/>
      <c r="K34" s="95"/>
      <c r="L34" s="95"/>
      <c r="O34" s="98"/>
      <c r="U34" s="90"/>
    </row>
    <row r="35" spans="2:21" x14ac:dyDescent="0.2">
      <c r="B35" s="96" t="s">
        <v>214</v>
      </c>
      <c r="C35" s="93" t="s">
        <v>215</v>
      </c>
      <c r="D35" s="93" t="s">
        <v>13</v>
      </c>
      <c r="F35" s="93" t="s">
        <v>217</v>
      </c>
      <c r="G35" s="93" t="s">
        <v>218</v>
      </c>
      <c r="H35" s="93" t="s">
        <v>270</v>
      </c>
      <c r="J35" s="95"/>
      <c r="K35" s="95"/>
      <c r="L35" s="95"/>
      <c r="U35" s="90"/>
    </row>
    <row r="36" spans="2:21" x14ac:dyDescent="0.2">
      <c r="B36" s="96" t="s">
        <v>214</v>
      </c>
      <c r="C36" s="93" t="s">
        <v>215</v>
      </c>
      <c r="D36" s="93" t="s">
        <v>15</v>
      </c>
      <c r="F36" s="93" t="s">
        <v>217</v>
      </c>
      <c r="G36" s="93" t="s">
        <v>218</v>
      </c>
      <c r="H36" s="93" t="s">
        <v>163</v>
      </c>
      <c r="J36" s="95"/>
      <c r="K36" s="95"/>
      <c r="L36" s="95"/>
      <c r="U36" s="90"/>
    </row>
    <row r="37" spans="2:21" x14ac:dyDescent="0.2">
      <c r="B37" s="96" t="s">
        <v>214</v>
      </c>
      <c r="C37" s="93" t="s">
        <v>215</v>
      </c>
      <c r="D37" s="93" t="s">
        <v>17</v>
      </c>
      <c r="F37" s="93" t="s">
        <v>217</v>
      </c>
      <c r="G37" s="93" t="s">
        <v>218</v>
      </c>
      <c r="H37" s="93" t="s">
        <v>271</v>
      </c>
      <c r="J37" s="95"/>
      <c r="K37" s="95"/>
      <c r="L37" s="95"/>
      <c r="U37" s="90"/>
    </row>
    <row r="38" spans="2:21" x14ac:dyDescent="0.2">
      <c r="B38" s="96" t="s">
        <v>214</v>
      </c>
      <c r="C38" s="93" t="s">
        <v>215</v>
      </c>
      <c r="D38" s="93" t="s">
        <v>19</v>
      </c>
      <c r="F38" s="93" t="s">
        <v>217</v>
      </c>
      <c r="G38" s="93" t="s">
        <v>218</v>
      </c>
      <c r="H38" s="93" t="s">
        <v>272</v>
      </c>
      <c r="J38" s="95"/>
      <c r="K38" s="95"/>
      <c r="L38" s="95"/>
      <c r="U38" s="90"/>
    </row>
    <row r="39" spans="2:21" x14ac:dyDescent="0.2">
      <c r="B39" s="96" t="s">
        <v>214</v>
      </c>
      <c r="C39" s="93" t="s">
        <v>215</v>
      </c>
      <c r="D39" s="93" t="s">
        <v>21</v>
      </c>
      <c r="F39" s="93" t="s">
        <v>217</v>
      </c>
      <c r="G39" s="93" t="s">
        <v>218</v>
      </c>
      <c r="H39" s="93" t="s">
        <v>273</v>
      </c>
      <c r="J39" s="95"/>
      <c r="K39" s="95"/>
      <c r="L39" s="95"/>
      <c r="U39" s="90"/>
    </row>
    <row r="40" spans="2:21" x14ac:dyDescent="0.2">
      <c r="B40" s="96" t="s">
        <v>214</v>
      </c>
      <c r="C40" s="93" t="s">
        <v>215</v>
      </c>
      <c r="D40" s="93" t="s">
        <v>23</v>
      </c>
      <c r="F40" s="93" t="s">
        <v>217</v>
      </c>
      <c r="G40" s="93" t="s">
        <v>218</v>
      </c>
      <c r="H40" s="93" t="s">
        <v>274</v>
      </c>
      <c r="J40" s="95"/>
      <c r="K40" s="95"/>
      <c r="L40" s="95"/>
      <c r="U40" s="90"/>
    </row>
    <row r="41" spans="2:21" x14ac:dyDescent="0.2">
      <c r="B41" s="96" t="s">
        <v>214</v>
      </c>
      <c r="C41" s="93" t="s">
        <v>215</v>
      </c>
      <c r="D41" s="93" t="s">
        <v>25</v>
      </c>
      <c r="F41" s="93" t="s">
        <v>217</v>
      </c>
      <c r="G41" s="93" t="s">
        <v>218</v>
      </c>
      <c r="H41" s="93" t="s">
        <v>275</v>
      </c>
      <c r="J41" s="95"/>
      <c r="K41" s="95"/>
      <c r="L41" s="95" t="s">
        <v>276</v>
      </c>
      <c r="U41" s="90"/>
    </row>
    <row r="42" spans="2:21" x14ac:dyDescent="0.2">
      <c r="B42" s="96" t="s">
        <v>214</v>
      </c>
      <c r="C42" s="93" t="s">
        <v>215</v>
      </c>
      <c r="D42" s="93" t="s">
        <v>27</v>
      </c>
      <c r="F42" s="93" t="s">
        <v>217</v>
      </c>
      <c r="G42" s="93" t="s">
        <v>218</v>
      </c>
      <c r="H42" s="93" t="s">
        <v>277</v>
      </c>
      <c r="J42" s="95"/>
      <c r="K42" s="95"/>
      <c r="L42" s="95"/>
      <c r="U42" s="90"/>
    </row>
    <row r="43" spans="2:21" x14ac:dyDescent="0.2">
      <c r="B43" s="96" t="s">
        <v>214</v>
      </c>
      <c r="C43" s="93" t="s">
        <v>215</v>
      </c>
      <c r="D43" s="93" t="s">
        <v>29</v>
      </c>
      <c r="F43" s="93" t="s">
        <v>217</v>
      </c>
      <c r="G43" s="93" t="s">
        <v>218</v>
      </c>
      <c r="H43" s="93" t="s">
        <v>278</v>
      </c>
      <c r="J43" s="95"/>
      <c r="K43" s="95"/>
      <c r="L43" s="95"/>
      <c r="U43" s="90"/>
    </row>
    <row r="44" spans="2:21" x14ac:dyDescent="0.2">
      <c r="B44" s="96" t="s">
        <v>214</v>
      </c>
      <c r="C44" s="93" t="s">
        <v>215</v>
      </c>
      <c r="D44" s="93" t="s">
        <v>31</v>
      </c>
      <c r="F44" s="93" t="s">
        <v>217</v>
      </c>
      <c r="G44" s="93" t="s">
        <v>218</v>
      </c>
      <c r="H44" s="93" t="s">
        <v>167</v>
      </c>
      <c r="J44" s="95"/>
      <c r="K44" s="95"/>
      <c r="L44" s="95"/>
      <c r="U44" s="90"/>
    </row>
    <row r="45" spans="2:21" x14ac:dyDescent="0.2">
      <c r="B45" s="96" t="s">
        <v>214</v>
      </c>
      <c r="C45" s="93" t="s">
        <v>215</v>
      </c>
      <c r="D45" s="93" t="s">
        <v>33</v>
      </c>
      <c r="F45" s="93" t="s">
        <v>217</v>
      </c>
      <c r="G45" s="93" t="s">
        <v>218</v>
      </c>
      <c r="H45" s="93" t="s">
        <v>279</v>
      </c>
      <c r="J45" s="95"/>
      <c r="K45" s="95"/>
      <c r="L45" s="95"/>
      <c r="U45" s="90"/>
    </row>
    <row r="46" spans="2:21" x14ac:dyDescent="0.2">
      <c r="B46" s="94" t="s">
        <v>214</v>
      </c>
      <c r="C46" s="94" t="s">
        <v>215</v>
      </c>
      <c r="D46" s="94" t="s">
        <v>35</v>
      </c>
      <c r="F46" s="93" t="s">
        <v>217</v>
      </c>
      <c r="G46" s="93" t="s">
        <v>218</v>
      </c>
      <c r="H46" s="93" t="s">
        <v>280</v>
      </c>
      <c r="J46" s="95"/>
      <c r="K46" s="95"/>
      <c r="L46" s="95"/>
      <c r="U46" s="90"/>
    </row>
    <row r="47" spans="2:21" x14ac:dyDescent="0.2">
      <c r="B47" s="95"/>
      <c r="C47" s="95"/>
      <c r="D47" s="95" t="s">
        <v>276</v>
      </c>
      <c r="F47" s="93" t="s">
        <v>217</v>
      </c>
      <c r="G47" s="93" t="s">
        <v>218</v>
      </c>
      <c r="H47" s="93" t="s">
        <v>281</v>
      </c>
      <c r="J47" s="95"/>
      <c r="K47" s="95"/>
      <c r="L47" s="95"/>
      <c r="U47" s="90"/>
    </row>
    <row r="48" spans="2:21" x14ac:dyDescent="0.2">
      <c r="B48" s="95"/>
      <c r="C48" s="95"/>
      <c r="D48" s="95" t="s">
        <v>276</v>
      </c>
      <c r="F48" s="93" t="s">
        <v>217</v>
      </c>
      <c r="G48" s="93" t="s">
        <v>218</v>
      </c>
      <c r="H48" s="93" t="s">
        <v>171</v>
      </c>
      <c r="J48" s="95"/>
      <c r="K48" s="95"/>
      <c r="L48" s="95"/>
      <c r="U48" s="90"/>
    </row>
    <row r="49" spans="2:21" x14ac:dyDescent="0.2">
      <c r="B49" s="95"/>
      <c r="C49" s="95"/>
      <c r="D49" s="95" t="s">
        <v>276</v>
      </c>
      <c r="F49" s="93" t="s">
        <v>217</v>
      </c>
      <c r="G49" s="93" t="s">
        <v>218</v>
      </c>
      <c r="H49" s="93" t="s">
        <v>175</v>
      </c>
      <c r="J49" s="95"/>
      <c r="K49" s="95"/>
      <c r="L49" s="95"/>
      <c r="U49" s="90"/>
    </row>
    <row r="50" spans="2:21" x14ac:dyDescent="0.2">
      <c r="B50" s="95"/>
      <c r="C50" s="95"/>
      <c r="D50" s="95" t="s">
        <v>276</v>
      </c>
      <c r="F50" s="93" t="s">
        <v>217</v>
      </c>
      <c r="G50" s="93" t="s">
        <v>218</v>
      </c>
      <c r="H50" s="93" t="s">
        <v>282</v>
      </c>
      <c r="J50" s="95"/>
      <c r="K50" s="95"/>
      <c r="L50" s="95"/>
      <c r="U50" s="90"/>
    </row>
    <row r="51" spans="2:21" x14ac:dyDescent="0.2">
      <c r="B51" s="95"/>
      <c r="C51" s="95"/>
      <c r="D51" s="95" t="s">
        <v>276</v>
      </c>
      <c r="F51" s="93" t="s">
        <v>217</v>
      </c>
      <c r="G51" s="93" t="s">
        <v>218</v>
      </c>
      <c r="H51" s="93" t="s">
        <v>283</v>
      </c>
      <c r="J51" s="95"/>
      <c r="K51" s="95"/>
      <c r="L51" s="95"/>
      <c r="U51" s="90"/>
    </row>
    <row r="52" spans="2:21" x14ac:dyDescent="0.2">
      <c r="B52" s="95"/>
      <c r="C52" s="95"/>
      <c r="D52" s="95" t="s">
        <v>276</v>
      </c>
      <c r="F52" s="93" t="s">
        <v>217</v>
      </c>
      <c r="G52" s="93" t="s">
        <v>218</v>
      </c>
      <c r="H52" s="93" t="s">
        <v>284</v>
      </c>
      <c r="J52" s="95"/>
      <c r="K52" s="95"/>
      <c r="L52" s="95"/>
      <c r="U52" s="90"/>
    </row>
    <row r="53" spans="2:21" x14ac:dyDescent="0.2">
      <c r="B53" s="95"/>
      <c r="C53" s="95"/>
      <c r="D53" s="95" t="s">
        <v>276</v>
      </c>
      <c r="F53" s="93" t="s">
        <v>217</v>
      </c>
      <c r="G53" s="93" t="s">
        <v>218</v>
      </c>
      <c r="H53" s="93" t="s">
        <v>285</v>
      </c>
      <c r="J53" s="95"/>
      <c r="K53" s="95"/>
      <c r="L53" s="95"/>
      <c r="U53" s="90"/>
    </row>
    <row r="54" spans="2:21" x14ac:dyDescent="0.2">
      <c r="B54" s="95"/>
      <c r="C54" s="95"/>
      <c r="D54" s="95" t="s">
        <v>276</v>
      </c>
      <c r="F54" s="93" t="s">
        <v>217</v>
      </c>
      <c r="G54" s="93" t="s">
        <v>218</v>
      </c>
      <c r="H54" s="93" t="s">
        <v>286</v>
      </c>
      <c r="J54" s="95"/>
      <c r="K54" s="95"/>
      <c r="L54" s="95"/>
      <c r="U54" s="90"/>
    </row>
    <row r="55" spans="2:21" x14ac:dyDescent="0.2">
      <c r="B55" s="95"/>
      <c r="C55" s="95"/>
      <c r="D55" s="95" t="s">
        <v>276</v>
      </c>
      <c r="F55" s="93" t="s">
        <v>217</v>
      </c>
      <c r="G55" s="93" t="s">
        <v>218</v>
      </c>
      <c r="H55" s="93" t="s">
        <v>287</v>
      </c>
      <c r="J55" s="95"/>
      <c r="K55" s="95"/>
      <c r="L55" s="95"/>
      <c r="U55" s="90"/>
    </row>
    <row r="56" spans="2:21" x14ac:dyDescent="0.2">
      <c r="B56" s="95"/>
      <c r="C56" s="95"/>
      <c r="D56" s="95" t="s">
        <v>276</v>
      </c>
      <c r="F56" s="93" t="s">
        <v>217</v>
      </c>
      <c r="G56" s="93" t="s">
        <v>218</v>
      </c>
      <c r="H56" s="93" t="s">
        <v>288</v>
      </c>
      <c r="J56" s="95"/>
      <c r="K56" s="95"/>
      <c r="L56" s="95"/>
      <c r="U56" s="90"/>
    </row>
    <row r="57" spans="2:21" x14ac:dyDescent="0.2">
      <c r="B57" s="95"/>
      <c r="C57" s="95"/>
      <c r="D57" s="95" t="s">
        <v>276</v>
      </c>
      <c r="F57" s="93" t="s">
        <v>217</v>
      </c>
      <c r="G57" s="93" t="s">
        <v>218</v>
      </c>
      <c r="H57" s="93" t="s">
        <v>179</v>
      </c>
      <c r="J57" s="95"/>
      <c r="K57" s="95"/>
      <c r="L57" s="95"/>
      <c r="U57" s="90"/>
    </row>
    <row r="58" spans="2:21" x14ac:dyDescent="0.2">
      <c r="B58" s="95"/>
      <c r="C58" s="95"/>
      <c r="D58" s="95" t="s">
        <v>276</v>
      </c>
      <c r="F58" s="93" t="s">
        <v>217</v>
      </c>
      <c r="G58" s="93" t="s">
        <v>218</v>
      </c>
      <c r="H58" s="93" t="s">
        <v>183</v>
      </c>
      <c r="J58" s="95"/>
      <c r="K58" s="95"/>
      <c r="L58" s="95"/>
      <c r="U58" s="90"/>
    </row>
    <row r="59" spans="2:21" x14ac:dyDescent="0.2">
      <c r="B59" s="95"/>
      <c r="C59" s="95"/>
      <c r="D59" s="95" t="s">
        <v>276</v>
      </c>
      <c r="F59" s="93" t="s">
        <v>217</v>
      </c>
      <c r="G59" s="93" t="s">
        <v>218</v>
      </c>
      <c r="H59" s="93" t="s">
        <v>289</v>
      </c>
      <c r="J59" s="95"/>
      <c r="K59" s="95"/>
      <c r="L59" s="95"/>
      <c r="U59" s="90"/>
    </row>
    <row r="60" spans="2:21" x14ac:dyDescent="0.2">
      <c r="B60" s="95"/>
      <c r="C60" s="95"/>
      <c r="D60" s="95" t="s">
        <v>276</v>
      </c>
      <c r="F60" s="93" t="s">
        <v>217</v>
      </c>
      <c r="G60" s="93" t="s">
        <v>218</v>
      </c>
      <c r="H60" s="93" t="s">
        <v>290</v>
      </c>
      <c r="J60" s="95"/>
      <c r="K60" s="95"/>
      <c r="L60" s="95"/>
      <c r="U60" s="90"/>
    </row>
    <row r="61" spans="2:21" x14ac:dyDescent="0.2">
      <c r="B61" s="95"/>
      <c r="C61" s="95"/>
      <c r="D61" s="95" t="s">
        <v>276</v>
      </c>
      <c r="F61" s="93" t="s">
        <v>217</v>
      </c>
      <c r="G61" s="93" t="s">
        <v>218</v>
      </c>
      <c r="H61" s="93" t="s">
        <v>63</v>
      </c>
      <c r="J61" s="95"/>
      <c r="K61" s="95"/>
      <c r="L61" s="95"/>
      <c r="U61" s="90"/>
    </row>
    <row r="62" spans="2:21" x14ac:dyDescent="0.2">
      <c r="B62" s="95"/>
      <c r="C62" s="95"/>
      <c r="D62" s="95" t="s">
        <v>276</v>
      </c>
      <c r="F62" s="93" t="s">
        <v>217</v>
      </c>
      <c r="G62" s="93" t="s">
        <v>218</v>
      </c>
      <c r="H62" s="93" t="s">
        <v>291</v>
      </c>
      <c r="J62" s="95"/>
      <c r="K62" s="95"/>
      <c r="L62" s="95"/>
      <c r="U62" s="90"/>
    </row>
    <row r="63" spans="2:21" x14ac:dyDescent="0.2">
      <c r="B63" s="95"/>
      <c r="C63" s="95"/>
      <c r="D63" s="95" t="s">
        <v>276</v>
      </c>
      <c r="F63" s="93" t="s">
        <v>217</v>
      </c>
      <c r="G63" s="93" t="s">
        <v>218</v>
      </c>
      <c r="H63" s="93" t="s">
        <v>68</v>
      </c>
      <c r="J63" s="95"/>
      <c r="K63" s="95"/>
      <c r="L63" s="95"/>
      <c r="U63" s="90"/>
    </row>
    <row r="64" spans="2:21" x14ac:dyDescent="0.2">
      <c r="B64" s="95"/>
      <c r="C64" s="95"/>
      <c r="D64" s="95" t="s">
        <v>276</v>
      </c>
      <c r="F64" s="93" t="s">
        <v>217</v>
      </c>
      <c r="G64" s="93" t="s">
        <v>218</v>
      </c>
      <c r="H64" s="93" t="s">
        <v>73</v>
      </c>
      <c r="J64" s="95"/>
      <c r="K64" s="95"/>
      <c r="L64" s="95"/>
      <c r="U64" s="90"/>
    </row>
    <row r="65" spans="2:21" x14ac:dyDescent="0.2">
      <c r="B65" s="95"/>
      <c r="C65" s="95"/>
      <c r="D65" s="95" t="s">
        <v>276</v>
      </c>
      <c r="F65" s="93" t="s">
        <v>217</v>
      </c>
      <c r="G65" s="93" t="s">
        <v>218</v>
      </c>
      <c r="H65" s="93" t="s">
        <v>292</v>
      </c>
      <c r="J65" s="95"/>
      <c r="K65" s="95"/>
      <c r="L65" s="95"/>
      <c r="U65" s="90"/>
    </row>
    <row r="66" spans="2:21" x14ac:dyDescent="0.2">
      <c r="B66" s="95"/>
      <c r="C66" s="95"/>
      <c r="D66" s="95" t="s">
        <v>276</v>
      </c>
      <c r="F66" s="93" t="s">
        <v>217</v>
      </c>
      <c r="G66" s="93" t="s">
        <v>218</v>
      </c>
      <c r="H66" s="93" t="s">
        <v>293</v>
      </c>
      <c r="J66" s="95"/>
      <c r="K66" s="95"/>
      <c r="L66" s="95"/>
      <c r="U66" s="90"/>
    </row>
    <row r="67" spans="2:21" x14ac:dyDescent="0.2">
      <c r="B67" s="95"/>
      <c r="C67" s="95"/>
      <c r="D67" s="95" t="s">
        <v>276</v>
      </c>
      <c r="F67" s="93" t="s">
        <v>217</v>
      </c>
      <c r="G67" s="93" t="s">
        <v>218</v>
      </c>
      <c r="H67" s="93" t="s">
        <v>294</v>
      </c>
      <c r="J67" s="95"/>
      <c r="K67" s="95"/>
      <c r="L67" s="95"/>
      <c r="U67" s="90"/>
    </row>
    <row r="68" spans="2:21" x14ac:dyDescent="0.2">
      <c r="B68" s="95"/>
      <c r="C68" s="95"/>
      <c r="D68" s="95" t="s">
        <v>276</v>
      </c>
      <c r="F68" s="93" t="s">
        <v>217</v>
      </c>
      <c r="G68" s="93" t="s">
        <v>218</v>
      </c>
      <c r="H68" s="93" t="s">
        <v>295</v>
      </c>
      <c r="J68" s="95"/>
      <c r="K68" s="95"/>
      <c r="L68" s="95"/>
      <c r="U68" s="90"/>
    </row>
    <row r="69" spans="2:21" x14ac:dyDescent="0.2">
      <c r="B69" s="95"/>
      <c r="C69" s="95"/>
      <c r="D69" s="95" t="s">
        <v>276</v>
      </c>
      <c r="F69" s="93" t="s">
        <v>217</v>
      </c>
      <c r="G69" s="93" t="s">
        <v>218</v>
      </c>
      <c r="H69" s="93" t="s">
        <v>296</v>
      </c>
      <c r="J69" s="95"/>
      <c r="K69" s="95"/>
      <c r="L69" s="95"/>
      <c r="U69" s="90"/>
    </row>
    <row r="70" spans="2:21" x14ac:dyDescent="0.2">
      <c r="B70" s="95"/>
      <c r="C70" s="95"/>
      <c r="D70" s="95" t="s">
        <v>276</v>
      </c>
      <c r="F70" s="93" t="s">
        <v>217</v>
      </c>
      <c r="G70" s="93" t="s">
        <v>218</v>
      </c>
      <c r="H70" s="93" t="s">
        <v>297</v>
      </c>
      <c r="J70" s="95"/>
      <c r="K70" s="95"/>
      <c r="L70" s="95"/>
      <c r="U70" s="90"/>
    </row>
    <row r="71" spans="2:21" x14ac:dyDescent="0.2">
      <c r="B71" s="95"/>
      <c r="C71" s="95"/>
      <c r="D71" s="95" t="s">
        <v>276</v>
      </c>
      <c r="F71" s="93" t="s">
        <v>217</v>
      </c>
      <c r="G71" s="93" t="s">
        <v>218</v>
      </c>
      <c r="H71" s="93" t="s">
        <v>298</v>
      </c>
      <c r="J71" s="95"/>
      <c r="K71" s="95"/>
      <c r="L71" s="95"/>
      <c r="U71" s="90"/>
    </row>
    <row r="72" spans="2:21" x14ac:dyDescent="0.2">
      <c r="B72" s="95"/>
      <c r="C72" s="95"/>
      <c r="D72" s="95" t="s">
        <v>276</v>
      </c>
      <c r="F72" s="93" t="s">
        <v>217</v>
      </c>
      <c r="G72" s="93" t="s">
        <v>218</v>
      </c>
      <c r="H72" s="93" t="s">
        <v>78</v>
      </c>
      <c r="J72" s="95"/>
      <c r="K72" s="95"/>
      <c r="L72" s="95"/>
      <c r="U72" s="90"/>
    </row>
    <row r="73" spans="2:21" x14ac:dyDescent="0.2">
      <c r="B73" s="95"/>
      <c r="C73" s="95"/>
      <c r="D73" s="95" t="s">
        <v>276</v>
      </c>
      <c r="F73" s="93" t="s">
        <v>217</v>
      </c>
      <c r="G73" s="93" t="s">
        <v>218</v>
      </c>
      <c r="H73" s="93" t="s">
        <v>83</v>
      </c>
      <c r="J73" s="95"/>
      <c r="K73" s="95"/>
      <c r="L73" s="95"/>
      <c r="U73" s="90"/>
    </row>
    <row r="74" spans="2:21" x14ac:dyDescent="0.2">
      <c r="D74" s="89" t="s">
        <v>276</v>
      </c>
      <c r="F74" s="93" t="s">
        <v>217</v>
      </c>
      <c r="G74" s="93" t="s">
        <v>218</v>
      </c>
      <c r="H74" s="93" t="s">
        <v>299</v>
      </c>
      <c r="U74" s="90"/>
    </row>
    <row r="75" spans="2:21" x14ac:dyDescent="0.2">
      <c r="D75" s="89" t="s">
        <v>276</v>
      </c>
      <c r="F75" s="93" t="s">
        <v>217</v>
      </c>
      <c r="G75" s="93" t="s">
        <v>218</v>
      </c>
      <c r="H75" s="93" t="s">
        <v>300</v>
      </c>
      <c r="U75" s="90"/>
    </row>
    <row r="76" spans="2:21" x14ac:dyDescent="0.2">
      <c r="D76" s="89" t="s">
        <v>276</v>
      </c>
      <c r="F76" s="93" t="s">
        <v>217</v>
      </c>
      <c r="G76" s="93" t="s">
        <v>218</v>
      </c>
      <c r="H76" s="93" t="s">
        <v>301</v>
      </c>
      <c r="U76" s="90"/>
    </row>
    <row r="77" spans="2:21" x14ac:dyDescent="0.2">
      <c r="D77" s="89" t="s">
        <v>276</v>
      </c>
      <c r="F77" s="93" t="s">
        <v>217</v>
      </c>
      <c r="G77" s="93" t="s">
        <v>218</v>
      </c>
      <c r="H77" s="93" t="s">
        <v>302</v>
      </c>
      <c r="U77" s="90"/>
    </row>
    <row r="78" spans="2:21" x14ac:dyDescent="0.2">
      <c r="D78" s="89" t="s">
        <v>276</v>
      </c>
      <c r="F78" s="93" t="s">
        <v>217</v>
      </c>
      <c r="G78" s="93" t="s">
        <v>218</v>
      </c>
      <c r="H78" s="93" t="s">
        <v>303</v>
      </c>
      <c r="U78" s="90"/>
    </row>
    <row r="79" spans="2:21" x14ac:dyDescent="0.2">
      <c r="D79" s="89" t="s">
        <v>276</v>
      </c>
      <c r="F79" s="93" t="s">
        <v>217</v>
      </c>
      <c r="G79" s="93" t="s">
        <v>218</v>
      </c>
      <c r="H79" s="93" t="s">
        <v>304</v>
      </c>
      <c r="U79" s="90"/>
    </row>
    <row r="80" spans="2:21" x14ac:dyDescent="0.2">
      <c r="D80" s="89" t="s">
        <v>276</v>
      </c>
      <c r="F80" s="93" t="s">
        <v>217</v>
      </c>
      <c r="G80" s="93" t="s">
        <v>218</v>
      </c>
      <c r="H80" s="93" t="s">
        <v>305</v>
      </c>
      <c r="U80" s="90"/>
    </row>
    <row r="81" spans="4:21" x14ac:dyDescent="0.2">
      <c r="D81" s="89" t="s">
        <v>276</v>
      </c>
      <c r="F81" s="93" t="s">
        <v>217</v>
      </c>
      <c r="G81" s="93" t="s">
        <v>218</v>
      </c>
      <c r="H81" s="93" t="s">
        <v>306</v>
      </c>
      <c r="U81" s="90"/>
    </row>
    <row r="82" spans="4:21" x14ac:dyDescent="0.2">
      <c r="D82" s="89" t="s">
        <v>276</v>
      </c>
      <c r="F82" s="93" t="s">
        <v>217</v>
      </c>
      <c r="G82" s="93" t="s">
        <v>218</v>
      </c>
      <c r="H82" s="93" t="s">
        <v>307</v>
      </c>
      <c r="U82" s="90"/>
    </row>
    <row r="83" spans="4:21" x14ac:dyDescent="0.2">
      <c r="D83" s="89" t="s">
        <v>276</v>
      </c>
      <c r="F83" s="93" t="s">
        <v>217</v>
      </c>
      <c r="G83" s="93" t="s">
        <v>218</v>
      </c>
      <c r="H83" s="93" t="s">
        <v>308</v>
      </c>
      <c r="U83" s="90"/>
    </row>
    <row r="84" spans="4:21" x14ac:dyDescent="0.2">
      <c r="D84" s="89" t="s">
        <v>276</v>
      </c>
      <c r="F84" s="93" t="s">
        <v>217</v>
      </c>
      <c r="G84" s="93" t="s">
        <v>218</v>
      </c>
      <c r="H84" s="93" t="s">
        <v>309</v>
      </c>
      <c r="U84" s="90"/>
    </row>
    <row r="85" spans="4:21" x14ac:dyDescent="0.2">
      <c r="D85" s="89" t="s">
        <v>276</v>
      </c>
      <c r="F85" s="93" t="s">
        <v>217</v>
      </c>
      <c r="G85" s="93" t="s">
        <v>218</v>
      </c>
      <c r="H85" s="93" t="s">
        <v>88</v>
      </c>
      <c r="U85" s="90"/>
    </row>
    <row r="86" spans="4:21" x14ac:dyDescent="0.2">
      <c r="D86" s="89" t="s">
        <v>276</v>
      </c>
      <c r="F86" s="93" t="s">
        <v>217</v>
      </c>
      <c r="G86" s="93" t="s">
        <v>218</v>
      </c>
      <c r="H86" s="93" t="s">
        <v>93</v>
      </c>
      <c r="U86" s="90"/>
    </row>
    <row r="87" spans="4:21" x14ac:dyDescent="0.2">
      <c r="D87" s="89" t="s">
        <v>276</v>
      </c>
      <c r="F87" s="93" t="s">
        <v>217</v>
      </c>
      <c r="G87" s="93" t="s">
        <v>218</v>
      </c>
      <c r="H87" s="93" t="s">
        <v>98</v>
      </c>
      <c r="U87" s="90"/>
    </row>
    <row r="88" spans="4:21" x14ac:dyDescent="0.2">
      <c r="D88" s="89" t="s">
        <v>276</v>
      </c>
      <c r="F88" s="93" t="s">
        <v>217</v>
      </c>
      <c r="G88" s="93" t="s">
        <v>218</v>
      </c>
      <c r="H88" s="93" t="s">
        <v>103</v>
      </c>
      <c r="U88" s="90"/>
    </row>
    <row r="89" spans="4:21" x14ac:dyDescent="0.2">
      <c r="D89" s="89" t="s">
        <v>276</v>
      </c>
      <c r="F89" s="93" t="s">
        <v>217</v>
      </c>
      <c r="G89" s="93" t="s">
        <v>218</v>
      </c>
      <c r="H89" s="93" t="s">
        <v>108</v>
      </c>
      <c r="U89" s="90"/>
    </row>
    <row r="90" spans="4:21" x14ac:dyDescent="0.2">
      <c r="D90" s="89" t="s">
        <v>276</v>
      </c>
      <c r="F90" s="93" t="s">
        <v>217</v>
      </c>
      <c r="G90" s="93" t="s">
        <v>218</v>
      </c>
      <c r="H90" s="93" t="s">
        <v>310</v>
      </c>
      <c r="U90" s="90"/>
    </row>
    <row r="91" spans="4:21" x14ac:dyDescent="0.2">
      <c r="F91" s="93" t="s">
        <v>217</v>
      </c>
      <c r="G91" s="93" t="s">
        <v>218</v>
      </c>
      <c r="H91" s="93" t="s">
        <v>311</v>
      </c>
      <c r="U91" s="90"/>
    </row>
    <row r="92" spans="4:21" x14ac:dyDescent="0.2">
      <c r="D92" s="89" t="s">
        <v>276</v>
      </c>
      <c r="F92" s="93" t="s">
        <v>217</v>
      </c>
      <c r="G92" s="93" t="s">
        <v>218</v>
      </c>
      <c r="H92" s="93" t="s">
        <v>113</v>
      </c>
      <c r="U92" s="90"/>
    </row>
    <row r="93" spans="4:21" x14ac:dyDescent="0.2">
      <c r="F93" s="93" t="s">
        <v>217</v>
      </c>
      <c r="G93" s="93" t="s">
        <v>218</v>
      </c>
      <c r="H93" s="93" t="s">
        <v>118</v>
      </c>
      <c r="U93" s="90"/>
    </row>
    <row r="94" spans="4:21" x14ac:dyDescent="0.2">
      <c r="F94" s="93" t="s">
        <v>217</v>
      </c>
      <c r="G94" s="93" t="s">
        <v>218</v>
      </c>
      <c r="H94" s="93" t="s">
        <v>123</v>
      </c>
      <c r="U94" s="90"/>
    </row>
    <row r="95" spans="4:21" x14ac:dyDescent="0.2">
      <c r="F95" s="93" t="s">
        <v>217</v>
      </c>
      <c r="G95" s="93" t="s">
        <v>218</v>
      </c>
      <c r="H95" s="93" t="s">
        <v>312</v>
      </c>
      <c r="U95" s="90"/>
    </row>
    <row r="96" spans="4:21" x14ac:dyDescent="0.2">
      <c r="F96" s="93" t="s">
        <v>217</v>
      </c>
      <c r="G96" s="93" t="s">
        <v>218</v>
      </c>
      <c r="H96" s="93" t="s">
        <v>128</v>
      </c>
      <c r="U96" s="90"/>
    </row>
    <row r="97" spans="6:21" x14ac:dyDescent="0.2">
      <c r="F97" s="93" t="s">
        <v>217</v>
      </c>
      <c r="G97" s="93" t="s">
        <v>218</v>
      </c>
      <c r="H97" s="93" t="s">
        <v>133</v>
      </c>
      <c r="U97" s="90"/>
    </row>
    <row r="98" spans="6:21" x14ac:dyDescent="0.2">
      <c r="F98" s="93" t="s">
        <v>217</v>
      </c>
      <c r="G98" s="93" t="s">
        <v>218</v>
      </c>
      <c r="H98" s="93" t="s">
        <v>138</v>
      </c>
      <c r="U98" s="90"/>
    </row>
    <row r="99" spans="6:21" x14ac:dyDescent="0.2">
      <c r="F99" s="93" t="s">
        <v>217</v>
      </c>
      <c r="G99" s="93" t="s">
        <v>218</v>
      </c>
      <c r="H99" s="93" t="s">
        <v>313</v>
      </c>
      <c r="U99" s="90"/>
    </row>
    <row r="100" spans="6:21" x14ac:dyDescent="0.2">
      <c r="F100" s="93" t="s">
        <v>217</v>
      </c>
      <c r="G100" s="93" t="s">
        <v>218</v>
      </c>
      <c r="H100" s="93" t="s">
        <v>314</v>
      </c>
      <c r="U100" s="90"/>
    </row>
    <row r="101" spans="6:21" x14ac:dyDescent="0.2">
      <c r="F101" s="94" t="s">
        <v>217</v>
      </c>
      <c r="G101" s="94" t="s">
        <v>218</v>
      </c>
      <c r="H101" s="94" t="s">
        <v>143</v>
      </c>
      <c r="U101" s="90"/>
    </row>
    <row r="102" spans="6:21" x14ac:dyDescent="0.2">
      <c r="F102" s="96" t="s">
        <v>217</v>
      </c>
      <c r="G102" s="96" t="s">
        <v>315</v>
      </c>
      <c r="H102" s="96" t="s">
        <v>184</v>
      </c>
      <c r="U102" s="90"/>
    </row>
    <row r="103" spans="6:21" x14ac:dyDescent="0.2">
      <c r="F103" s="93" t="s">
        <v>217</v>
      </c>
      <c r="G103" s="93" t="s">
        <v>315</v>
      </c>
      <c r="H103" s="93" t="s">
        <v>185</v>
      </c>
      <c r="U103" s="90"/>
    </row>
    <row r="104" spans="6:21" x14ac:dyDescent="0.2">
      <c r="F104" s="93" t="s">
        <v>217</v>
      </c>
      <c r="G104" s="93" t="s">
        <v>315</v>
      </c>
      <c r="H104" s="93" t="s">
        <v>190</v>
      </c>
      <c r="U104" s="90"/>
    </row>
    <row r="105" spans="6:21" x14ac:dyDescent="0.2">
      <c r="F105" s="93" t="s">
        <v>217</v>
      </c>
      <c r="G105" s="93" t="s">
        <v>315</v>
      </c>
      <c r="H105" s="93" t="s">
        <v>187</v>
      </c>
      <c r="U105" s="90"/>
    </row>
    <row r="106" spans="6:21" x14ac:dyDescent="0.2">
      <c r="F106" s="93" t="s">
        <v>217</v>
      </c>
      <c r="G106" s="93" t="s">
        <v>315</v>
      </c>
      <c r="H106" s="93" t="s">
        <v>189</v>
      </c>
      <c r="U106" s="90"/>
    </row>
    <row r="107" spans="6:21" x14ac:dyDescent="0.2">
      <c r="F107" s="93" t="s">
        <v>217</v>
      </c>
      <c r="G107" s="93" t="s">
        <v>315</v>
      </c>
      <c r="H107" s="93" t="s">
        <v>186</v>
      </c>
      <c r="U107" s="90"/>
    </row>
    <row r="108" spans="6:21" x14ac:dyDescent="0.2">
      <c r="F108" s="94" t="s">
        <v>217</v>
      </c>
      <c r="G108" s="94" t="s">
        <v>315</v>
      </c>
      <c r="H108" s="94" t="s">
        <v>188</v>
      </c>
      <c r="U108" s="90"/>
    </row>
  </sheetData>
  <mergeCells count="1">
    <mergeCell ref="B1:L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workbookViewId="0">
      <selection activeCell="B45" sqref="B45"/>
    </sheetView>
  </sheetViews>
  <sheetFormatPr defaultRowHeight="12.75" x14ac:dyDescent="0.2"/>
  <cols>
    <col min="1" max="3" width="21.42578125" style="75" customWidth="1"/>
    <col min="4" max="4" width="17" style="75" customWidth="1"/>
    <col min="5" max="16384" width="9.140625" style="75"/>
  </cols>
  <sheetData>
    <row r="1" spans="1:4" ht="43.5" thickBot="1" x14ac:dyDescent="0.25">
      <c r="A1" s="73"/>
      <c r="B1" s="74" t="s">
        <v>198</v>
      </c>
      <c r="C1" s="74" t="s">
        <v>199</v>
      </c>
      <c r="D1" s="74" t="s">
        <v>200</v>
      </c>
    </row>
    <row r="2" spans="1:4" ht="29.25" thickBot="1" x14ac:dyDescent="0.25">
      <c r="A2" s="76" t="s">
        <v>201</v>
      </c>
      <c r="B2" s="77">
        <v>320</v>
      </c>
      <c r="C2" s="77">
        <v>290</v>
      </c>
      <c r="D2" s="77">
        <v>270</v>
      </c>
    </row>
    <row r="3" spans="1:4" ht="43.5" thickBot="1" x14ac:dyDescent="0.25">
      <c r="A3" s="76" t="s">
        <v>202</v>
      </c>
      <c r="B3" s="77">
        <v>290</v>
      </c>
      <c r="C3" s="77">
        <v>260</v>
      </c>
      <c r="D3" s="77">
        <v>250</v>
      </c>
    </row>
    <row r="4" spans="1:4" ht="29.25" thickBot="1" x14ac:dyDescent="0.25">
      <c r="A4" s="76" t="s">
        <v>316</v>
      </c>
      <c r="B4" s="77">
        <v>290</v>
      </c>
      <c r="C4" s="77">
        <v>290</v>
      </c>
      <c r="D4" s="77">
        <v>270</v>
      </c>
    </row>
    <row r="6" spans="1:4" ht="15" x14ac:dyDescent="0.2">
      <c r="A6" s="100" t="s">
        <v>317</v>
      </c>
    </row>
    <row r="7" spans="1:4" ht="15" x14ac:dyDescent="0.2">
      <c r="A7" s="100"/>
    </row>
    <row r="8" spans="1:4" ht="15" x14ac:dyDescent="0.2">
      <c r="A8" s="101" t="s">
        <v>318</v>
      </c>
    </row>
    <row r="9" spans="1:4" ht="15" x14ac:dyDescent="0.2">
      <c r="A9" s="101" t="s">
        <v>319</v>
      </c>
    </row>
    <row r="10" spans="1:4" ht="15" x14ac:dyDescent="0.2">
      <c r="A10" s="101" t="s">
        <v>320</v>
      </c>
    </row>
    <row r="11" spans="1:4" ht="15.75" thickBot="1" x14ac:dyDescent="0.25">
      <c r="A11" s="100"/>
    </row>
    <row r="12" spans="1:4" ht="43.5" thickBot="1" x14ac:dyDescent="0.25">
      <c r="A12" s="73"/>
      <c r="B12" s="74" t="s">
        <v>198</v>
      </c>
      <c r="C12" s="74" t="s">
        <v>199</v>
      </c>
      <c r="D12" s="74" t="s">
        <v>200</v>
      </c>
    </row>
    <row r="13" spans="1:4" ht="29.25" thickBot="1" x14ac:dyDescent="0.25">
      <c r="A13" s="76" t="s">
        <v>201</v>
      </c>
      <c r="B13" s="77" t="s">
        <v>321</v>
      </c>
      <c r="C13" s="77" t="s">
        <v>322</v>
      </c>
      <c r="D13" s="77" t="s">
        <v>323</v>
      </c>
    </row>
    <row r="14" spans="1:4" ht="43.5" thickBot="1" x14ac:dyDescent="0.25">
      <c r="A14" s="76" t="s">
        <v>202</v>
      </c>
      <c r="B14" s="77" t="s">
        <v>322</v>
      </c>
      <c r="C14" s="77" t="s">
        <v>324</v>
      </c>
      <c r="D14" s="77" t="s">
        <v>325</v>
      </c>
    </row>
    <row r="15" spans="1:4" ht="29.25" thickBot="1" x14ac:dyDescent="0.25">
      <c r="A15" s="76" t="s">
        <v>316</v>
      </c>
      <c r="B15" s="77" t="s">
        <v>322</v>
      </c>
      <c r="C15" s="77" t="s">
        <v>322</v>
      </c>
      <c r="D15" s="77" t="s">
        <v>323</v>
      </c>
    </row>
    <row r="16" spans="1:4" ht="15" x14ac:dyDescent="0.2">
      <c r="A16" s="100"/>
    </row>
    <row r="17" spans="1:1" ht="15" x14ac:dyDescent="0.2">
      <c r="A17" s="101" t="s">
        <v>326</v>
      </c>
    </row>
    <row r="18" spans="1:1" ht="15" x14ac:dyDescent="0.2">
      <c r="A18" s="101" t="s">
        <v>327</v>
      </c>
    </row>
    <row r="19" spans="1:1" ht="15" x14ac:dyDescent="0.2">
      <c r="A19" s="101" t="s">
        <v>328</v>
      </c>
    </row>
    <row r="20" spans="1:1" ht="15" x14ac:dyDescent="0.2">
      <c r="A20" s="101" t="s">
        <v>329</v>
      </c>
    </row>
    <row r="21" spans="1:1" ht="15" x14ac:dyDescent="0.2">
      <c r="A21" s="101" t="s">
        <v>330</v>
      </c>
    </row>
    <row r="22" spans="1:1" ht="15" x14ac:dyDescent="0.2">
      <c r="A22" s="101" t="s">
        <v>331</v>
      </c>
    </row>
    <row r="25" spans="1:1" ht="15" x14ac:dyDescent="0.2">
      <c r="A25" s="102" t="s">
        <v>332</v>
      </c>
    </row>
    <row r="26" spans="1:1" ht="15" x14ac:dyDescent="0.2">
      <c r="A26" s="102" t="s">
        <v>333</v>
      </c>
    </row>
    <row r="27" spans="1:1" ht="15" x14ac:dyDescent="0.2">
      <c r="A27" s="102" t="s">
        <v>334</v>
      </c>
    </row>
    <row r="28" spans="1:1" ht="15" x14ac:dyDescent="0.2">
      <c r="A28" s="102" t="s">
        <v>335</v>
      </c>
    </row>
    <row r="29" spans="1:1" ht="15" x14ac:dyDescent="0.2">
      <c r="A29" s="102" t="s">
        <v>336</v>
      </c>
    </row>
    <row r="30" spans="1:1" ht="15" x14ac:dyDescent="0.2">
      <c r="A30" s="103"/>
    </row>
    <row r="31" spans="1:1" ht="15" x14ac:dyDescent="0.2">
      <c r="A31" s="103" t="s">
        <v>337</v>
      </c>
    </row>
    <row r="32" spans="1:1" ht="15" x14ac:dyDescent="0.2">
      <c r="A32" s="103"/>
    </row>
    <row r="33" spans="1:4" ht="15" x14ac:dyDescent="0.2">
      <c r="A33" s="103" t="s">
        <v>338</v>
      </c>
    </row>
    <row r="34" spans="1:4" ht="15" x14ac:dyDescent="0.2">
      <c r="A34" s="103"/>
    </row>
    <row r="35" spans="1:4" ht="15" x14ac:dyDescent="0.2">
      <c r="A35" s="104" t="s">
        <v>339</v>
      </c>
    </row>
    <row r="36" spans="1:4" ht="15" x14ac:dyDescent="0.2">
      <c r="A36" s="104" t="s">
        <v>340</v>
      </c>
    </row>
    <row r="37" spans="1:4" ht="15" x14ac:dyDescent="0.2">
      <c r="A37" s="103"/>
    </row>
    <row r="38" spans="1:4" ht="15" x14ac:dyDescent="0.2">
      <c r="A38" s="103" t="s">
        <v>341</v>
      </c>
    </row>
    <row r="39" spans="1:4" ht="15" x14ac:dyDescent="0.2">
      <c r="A39" s="103" t="s">
        <v>342</v>
      </c>
    </row>
    <row r="40" spans="1:4" ht="15" x14ac:dyDescent="0.2">
      <c r="A40" s="103" t="s">
        <v>343</v>
      </c>
    </row>
    <row r="41" spans="1:4" ht="15" x14ac:dyDescent="0.2">
      <c r="A41" s="103"/>
    </row>
    <row r="42" spans="1:4" ht="15" x14ac:dyDescent="0.2">
      <c r="A42" s="103" t="s">
        <v>344</v>
      </c>
    </row>
    <row r="43" spans="1:4" ht="15" x14ac:dyDescent="0.2">
      <c r="A43" s="105" t="s">
        <v>345</v>
      </c>
    </row>
    <row r="44" spans="1:4" ht="15" x14ac:dyDescent="0.2">
      <c r="A44" s="106" t="s">
        <v>346</v>
      </c>
      <c r="B44" s="107"/>
      <c r="C44" s="107"/>
      <c r="D44" s="107"/>
    </row>
    <row r="45" spans="1:4" ht="15" x14ac:dyDescent="0.2">
      <c r="A45" s="103"/>
    </row>
    <row r="46" spans="1:4" ht="15" x14ac:dyDescent="0.2">
      <c r="A46" s="103" t="s">
        <v>347</v>
      </c>
    </row>
    <row r="47" spans="1:4" ht="15" x14ac:dyDescent="0.2">
      <c r="A47" s="103"/>
    </row>
    <row r="48" spans="1:4" ht="15" x14ac:dyDescent="0.2">
      <c r="A48" s="103" t="s">
        <v>348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Premissas Aprovadas - Calouros</vt:lpstr>
      <vt:lpstr>Calouros - Região N, NE e CO</vt:lpstr>
      <vt:lpstr>Calouros - Região S e SE I </vt:lpstr>
      <vt:lpstr>Calouros - Região S e SE II</vt:lpstr>
      <vt:lpstr>Calouros - Região ABC e GRU I</vt:lpstr>
      <vt:lpstr>Calouros - Região ABC e GRU II</vt:lpstr>
      <vt:lpstr>Calouros - Região ABC e GRU III</vt:lpstr>
      <vt:lpstr>Regiões x Polos - Calouros</vt:lpstr>
      <vt:lpstr>Premissas Aprovadas - Calou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Zaiane</dc:creator>
  <cp:lastModifiedBy>admin</cp:lastModifiedBy>
  <dcterms:created xsi:type="dcterms:W3CDTF">2017-09-29T13:31:10Z</dcterms:created>
  <dcterms:modified xsi:type="dcterms:W3CDTF">2018-06-21T21:36:37Z</dcterms:modified>
</cp:coreProperties>
</file>